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10935" activeTab="4"/>
  </bookViews>
  <sheets>
    <sheet name="INSTRUCCIONES" sheetId="3" r:id="rId1"/>
    <sheet name="Resumen Plan de Acción 2018" sheetId="6" r:id="rId2"/>
    <sheet name="Hoja4" sheetId="7" state="hidden" r:id="rId3"/>
    <sheet name="Hoja2" sheetId="9" state="hidden" r:id="rId4"/>
    <sheet name="FOR006PES-PLAN DE ACCIÓN" sheetId="1" r:id="rId5"/>
    <sheet name="Hoja 2" sheetId="2" state="hidden" r:id="rId6"/>
  </sheets>
  <definedNames>
    <definedName name="_xlnm._FilterDatabase" localSheetId="4" hidden="1">'FOR006PES-PLAN DE ACCIÓN'!$A$7:$P$301</definedName>
    <definedName name="Abrir_espacios_para_el_control_social">'Hoja 2'!$F$103</definedName>
    <definedName name="Adecuar_e_implementar_el_Programa_de_Egresados_con_políticas_y_estrategias_que_propicien_su_retorno_a_la_Universidad_y_coadyuven_a_la_acreditación_institucional">'Hoja 2'!$G$20</definedName>
    <definedName name="Adecuar_el_80_porciento_de_las_instalaciones_físicas_de_los_inmuebles_de_propiedad_de_la_Universidad_mejorando_los_accesos_y_el_uso_adecuado_de_las_mismas">'Hoja 2'!$G$24</definedName>
    <definedName name="Adecuar_todos_los_laboratorios_y_las_salas_especializadas_de_la_Universidad">'Hoja 2'!$G$25</definedName>
    <definedName name="Administrativas">'Hoja 2'!$F$114:$F$119</definedName>
    <definedName name="Administrativo">'Hoja 2'!$F$114</definedName>
    <definedName name="Ampliación_de_canales_de_obtención_del_resultado">'Hoja 2'!$G$119</definedName>
    <definedName name="Ampliación_de_la_vigencia_del_producto_o_servicio">'Hoja 2'!$G$112</definedName>
    <definedName name="Ampliación_de_puntos_de_atención">'Hoja 2'!$G$115</definedName>
    <definedName name="Ampliar_en_un_10_porciento_la_cobertura_de_los_programas_de_bienestar_universitario_para_brindar_apoyo_directo_a_la_población_estudiantil_más_vulnerable">'Hoja 2'!$G$46</definedName>
    <definedName name="Ampliar_en_un_10_porciento_la_oferta_establecida_en_extensión_cultural_según_las_condiciones_de_los_distintos_grupos_y_estamentos_de_la_Universidad">'Hoja 2'!$G$48</definedName>
    <definedName name="Ampliar_en_un_20_porciento_la_oferta_de_programas_virtuales_en_curos_de_educación_continua">'Hoja 2'!$G$39</definedName>
    <definedName name="Ampliar_renovar_y_consolidar_la_infraestructura_tecnológica_de_la_instituciòn_orientada_al_cumplimiento_del_Plan_Estratégico_de_Sistemas">'Hoja 2'!$G$27:$G$29</definedName>
    <definedName name="Articular_al_Centro_de_Memoria_en_Educación_y_Pedagogía_el_Museo_Pedagógico_Colombiano_el_Centro_de_Memoria_Viva_del_CIUP_el_Museo_de_Biología_los_proyectos_de_memoria_que_se_desarrollan_en_la_Facultad_de_Humanidades_y_el_Departamento_de_Posgrado_de_FED">'Hoja 2'!$G$74</definedName>
    <definedName name="Articular_al_Centro_de_Memoria_en_Educación_y_Pedagogía_el_Museo_Pedagógico_Colombiano_el_Centro_de_Memoria_Viva_del_CIUP_el_Museo_de_Biología_los_proyectos_de_memoria_que_se_desarrollan_en_la_FHU_y_el_Departamento_de_Posgrado_de_la_FED">'Hoja 2'!$G$74</definedName>
    <definedName name="Articular_prácticas_pedagógicas_de_al_menos_diez_programas_de_pregrado_con_las_áreas_curriculares_correspondientes_al_IPN_produciendo_aportes_significativos_a_las_mismas_y_a_los_ámbitos_de_formación_inicial_de_maestros">'Hoja 2'!$G$68</definedName>
    <definedName name="Auditoria_Control_Interno">'Hoja 2'!$D$23:$D$25</definedName>
    <definedName name="Auditoria_de_Calidad">'Hoja 2'!$D$26:$D$27</definedName>
    <definedName name="Auditoria_de_Control_Interno">'Hoja 2'!$D$23:$D$24</definedName>
    <definedName name="Auditoria_de_Sistema_de_Gestión_Integral">'Hoja 2'!$D$26:$D$27</definedName>
    <definedName name="Auditoria_Sistema_de_Gestión_Integral">'Hoja 2'!$D$26:$D$27</definedName>
    <definedName name="Auditorias_Control_Interno">'Hoja 2'!$E$84</definedName>
    <definedName name="Aumentar_en_un_15_porciento_el_acervo_bibliográfico_de_publicaciones_y_bases_de_datos">'Hoja 2'!$G$30</definedName>
    <definedName name="Aunar_esfuerzos_con_otros_actores_del_sistema_educativo_y_de_ciencia_y_tecnología_para_el_desarrollo_de_propuestas_conjuntas_de_investigación_a_través_de_la_suscrpción_de_al_menos_dos_convenios_anuales">'Hoja 2'!$G$16</definedName>
    <definedName name="Autocontrol">'Hoja 2'!$E$87</definedName>
    <definedName name="Autoevaluación">'Hoja 2'!$D$30:$D$30</definedName>
    <definedName name="Autoridades_Ambientales">'Hoja 2'!$D$28:$D$29</definedName>
    <definedName name="Centrar_la_atención_en_el_ciudadano">'Hoja 2'!$F$88:$F$90</definedName>
    <definedName name="Centrar_la_atención_en_el_usuario">'Hoja 2'!$F$88:$F$90</definedName>
    <definedName name="Cero_papel">'Hoja 2'!$F$139</definedName>
    <definedName name="COMPONENTE_GESTION">'Hoja 2'!$B$5:$B$7</definedName>
    <definedName name="Conseguir_la_acreditación_de_alta_calidad_para_cuatro_de_las_maestrías_existentes">'Hoja 2'!$G$11</definedName>
    <definedName name="Consolidar_dos_de_las_modalidades_existentes_de_semilleros_de_la_UPN_que_promuevan_la_investigación_formativa">'Hoja 2'!$G$15</definedName>
    <definedName name="Consolidar_el_sistema_de_publicaciones_de_la_Universidad_para_posicionarla_como_líder_en_la_producción_y_circulación_de_contenidos_editoriales_de_alta_calidad_en_el_campo_de_la_educación_y_la_pedagogía">'Hoja 2'!$G$41</definedName>
    <definedName name="Construcción_del_mapa_de_riesgos_de_corrupción">'Hoja 2'!$F$105</definedName>
    <definedName name="Construir_a_partir_de_la_ocurrencia_de_todas_las_facultades_departamentos_y_programas_académicos_un_portafolio_universitario_para_la_proyección_social">'Hoja 2'!$G$79</definedName>
    <definedName name="Construir_de_forma_participativa_las_políticas_y_planeación_estratégica">'Hoja 2'!$F$101:$F$102</definedName>
    <definedName name="Construir_un_documento_de_linemientos_para_la_convocatoria_de_los_proyectos_semilla_en_torno_a_la_construcción_de_paz_derechos_humanos_y_la_memoria">'Hoja 2'!$G$51</definedName>
    <definedName name="Construir_una_nueva_prueba_de_potencialidad_pedagógica_para_mejorar_la_selección_e_ingreso_de_los_estudiantes_a_la_Universidad">'Hoja 2'!$G$18</definedName>
    <definedName name="Consulta_y_divulgación">'Hoja 2'!$F$106</definedName>
    <definedName name="Contraloría">'Hoja 2'!$D$19:$D$20</definedName>
    <definedName name="Crear_dos_programas_de_pregrado_y_dos_de_posgrado_que_respondan_a_los_nuevos_perfiles_de_maestros_que_exige_el_país_la_sociedad_contemporánea_y_los_desarrollo_del_saber_pedagógico">'Hoja 2'!$G$9</definedName>
    <definedName name="Crear_e_implementar_un_sistema_de_evaluación_de_los_profesores_de_la_Universidad_con_participación_de_la_comunidad_académica">'Hoja 2'!$G$35</definedName>
    <definedName name="Crear_o_suscribir_dos_alianzas_con_organizaciones_del_ámbito_nacional_o_internacional_para_la_puesta_en_práctica_de_las_pedagogías_que_se_identifiquen_en_el_proceso_de_construcción_de_paz_la_convivencia_los_derechos_humanos_conflictos_y_memoria">'Hoja 2'!$G$55</definedName>
    <definedName name="Crear_tres_estrategias_de_acompañamiento_para_mejorar_la_inclusión_de_estudiantes_en_condiciones_de_vulberabilidad">'Hoja 2'!$G$19</definedName>
    <definedName name="Crear_y_desarrollar_un_plan_de_formación_ambiental_para_favorecer_la_incorporación_de_prinicipios_criterios_y_valores_ambientales_en_los_programas_curriculares_de_pregrado_basados_en_la_sustentabilidad">'Hoja 2'!$G$85</definedName>
    <definedName name="Criterio_diferencial_de_accesibilidad">'Hoja 2'!$F$137</definedName>
    <definedName name="Cubrir_en_lo_psoible_las_vacantes_de_planta_de_docentes_universitarios_aprobada_mediante_la_realización_de_una_convocatoria_de_concurso_de_méritos">'Hoja 2'!$G$33</definedName>
    <definedName name="DDD">'Hoja 2'!$D$14</definedName>
    <definedName name="Definir_e_implementar_una_estrategia_de_regionalización_orientada_a_la_articulación_de_los_compromisos_misionales_a_partir_del_balance_crítico_de_las_experiencias_adelantadas_en_las_sedes_regionales_durante_la_última_década">'Hoja 2'!$G$58</definedName>
    <definedName name="Definir_e_implementar_una_estrategia_instittucional_que_le_permita_pronunciarse_con_propuestas_frente_al_Sistema_Nacional_de_Formación_Docente">'Hoja 2'!$G$63</definedName>
    <definedName name="Definir_la_estrategia_de_participación">'Hoja 2'!$F$100</definedName>
    <definedName name="Definir_y_emprender_dos_proyectos_de_intervención_y_acompañamiento_educativo_diferenciando_la_ruralidad_de_lo_urbano_los_niveles_de_desarrollo_existentes_y_necesidades_educativas_específicas">'Hoja 2'!$G$59</definedName>
    <definedName name="Democracia_en_Línea">'Hoja 2'!$E$81:$E$83</definedName>
    <definedName name="Desarrollar_dos_propuestas_que_articulen_estrategias_de_tecnologías_de_información_y_comunicación_con_procesos_educativos">'Hoja 2'!$G$37</definedName>
    <definedName name="Desarrollar_dos_proyectos_de_investigación_sobre_la_dimensión_ambiental_en_los_programas_académicos_de_la_Universidad_y_participar_al_menos_en_dos_redes_ambientales_nacionales_o_internacionales">'Hoja 2'!$G$86:$G$87</definedName>
    <definedName name="Desarrollar_tres_inicitaivas_de_formación_comunicación_investigación_y_proyección_social_relacionadas_con_paz_convivencias_y_derechos_humanos">'Hoja 2'!$G$56</definedName>
    <definedName name="Desarrollar_un_seminario_permanente_para_la_articulación_pedagógica_entre_la_educación_para_la_primera_infancia_el_nivel_de_preescolar_y_la_Licenciatura_en_Educación_Infantil_de_la_Facultad_de_Educación">'Hoja 2'!$G$71</definedName>
    <definedName name="Diálogo_de_doble_vía_con_la_ciudadanía_y_sus_organizaciones">'Hoja 2'!$F$127</definedName>
    <definedName name="Diseñar_al_menos_dos_propuestas_de_polìtica_pública_relacionadas_con_la_formación_y_evaluación_de_docentes_del_sector_público_para_posicionar_a_la_Universidad_como_asesora_de_políticas_públicas">'Hoja 2'!$G$77</definedName>
    <definedName name="Diseñar_al_menos_un_programa_de_posgrado_con_doble_titulación_para_ampliar_las_oportunidades_de_los_docentes_en_formación_en_ámbitos_internacionales">'Hoja 2'!$G$82</definedName>
    <definedName name="Diseñar_e_implementar_el_Proyecto_de_Responsabilidad_Ambiental_Universitaria_con_al_menos_diez_acciones_en_pro_del_desarrollo_de_una_cultura_institucional_comprometida_con_prácticas_sustentables">'Hoja 2'!$G$88:$G$89</definedName>
    <definedName name="Diseñar_e_implementar_un_programa_de_desarrollo_profesoral_dirigido_a_fortalecer_su_papel_formador_de_nuevos_maestros">'Hoja 2'!$G$32</definedName>
    <definedName name="Diseñar_e_implementar_un_programa_de_inclusión_formación_y_capacitación_anual_para_la_gestión_del_talento_humano_con_el_propósito_de_mejorar_la_motivación_el_compromiso_institucional_y_el_clima_laboral_de_los_funcionarios_administrativos">'Hoja 2'!$G$49</definedName>
    <definedName name="Diseñar_e_implementar_una_estrategia_para_abordar_las_problemáticas_de_convivencia_prevención_y_consumo_de_sustancias_psicoactivas_y_alcohol_al_interior_de_la_Universidad">'Hoja 2'!$G$57</definedName>
    <definedName name="Diseñar_e_implementar_una_estrategia_para_aumentar_el_número_de_niños_de_educación_para_la_primera_infancia_de_la_escuela_maternal_que_acceden_al_programa_de_educación_preescolar_del_IPN_garantizando_un_proceso_pedagógico_continuo">'Hoja 2'!$G$72</definedName>
    <definedName name="Diseñar_e_implementar_una_estrategia_para_posicionar_las_revistas_indexadas_de_la_Universidad_en_los_contextos_regional_nacional_e_internacional">'Hoja 2'!$G$42</definedName>
    <definedName name="Diseñar_estratégias_de_comunicación_que_fortalezcan_el_empleo_de_los_recursos_educativos_en_los_procesos_pedagógicos_de_la_Universidad_y_articulen_el_mensaje_institucional_con_las_redes_sociales_basadas_en_TIC">'Hoja 2'!$G$45</definedName>
    <definedName name="Diseñar_y_poner_en_marcha_el_Observatorio_de_Derechos_Humanos_de_la_UPN_con_el_fin_de_contar_con_una_mirada_integral_que_articule_la_prevención_d_elos_derechos_humanos">'Hoja 2'!$G$53</definedName>
    <definedName name="Disponer_de_mecanismos_de_seguimiento_al_estado_del_trámite">'Hoja 2'!$G$123</definedName>
    <definedName name="Disponer_de_trámites_y_servicios_en_línea">'Hoja 2'!$F$97:$F$98</definedName>
    <definedName name="Disponer_trámites_y_servicios_en_línea">'Hoja 2'!$F$98</definedName>
    <definedName name="Dotar_todos_los_laboratorios_y_salas_especializadas_de_la_Universidad_para_el_desarrollo_de_las_actividades_académicas_en_un_ambiente_de_condiciones_dignas">'Hoja 2'!$G$26</definedName>
    <definedName name="Editar_y_publicar_ochenta_títulos_producto_de_la_investigación_y_labor_docente_que_aporten_en_forma_significativa_al_desarrollo_de_los_procesos_pedagógicos">'Hoja 2'!$G$44</definedName>
    <definedName name="Eficiencia_Administrativa">'Hoja 2'!$E$68:$E$70</definedName>
    <definedName name="Eje_1_Articulación_y_reposicionamiento_de_compromisos_misionales_docencia_investigación_y_proyección_social">'Hoja 2'!$D$5:$D$12</definedName>
    <definedName name="Eje_2_Construcción_de_Paz_con_Justicia_y_Democracia">'Hoja 2'!$D$13:$D$14</definedName>
    <definedName name="Eje_3_Universidad_sin_Fronteras">'Hoja 2'!$D$15:$D$16</definedName>
    <definedName name="Eje_4_Universidad_y_Sustentabilidad_Ambiental">'Hoja 2'!$D$17:$D$18</definedName>
    <definedName name="Elaboración_de_los_instrumentos_de_gestión_de_la_información">'Hoja 2'!$F$136</definedName>
    <definedName name="Elaborar_un_documento_que_fundamente_la_política_institucional_de_investigación_mediante_un_proceso_de_construcción_colectiva_que_articule_las_funciones_misionales_de_docencia_investigación_y_proyección_social">'Hoja 2'!$G$12</definedName>
    <definedName name="Elaborar_y_presentar_ante_instancias_nacionales_del_sector_una_propuesta_para_la_evaluación_de_maestros_en_ejercicio">'Hoja 2'!$G$76</definedName>
    <definedName name="Elementos_Transversales">'Hoja 2'!$E$72:$E$75</definedName>
    <definedName name="Eliminación_del_trámite_u_otro_procedimiento_administrativo">'Hoja 2'!$G$109</definedName>
    <definedName name="Eliminación_o_reducción_de_requisitos">'Hoja 2'!$G$111</definedName>
    <definedName name="Envío_de_documentos_electrónicos">'Hoja 2'!$G$122</definedName>
    <definedName name="ESTADO_DE_LA_META">'Hoja 2'!$J$5:$J$7</definedName>
    <definedName name="Estructura_administrativa_y_direccionamiento_estratégico">'Hoja 2'!$F$130</definedName>
    <definedName name="Estructuración_y_puesta_ne_marcha_del_Centro_de_Innovación_y_Desarrollo_Educativo_y_Tecnológico_CIDET_de_la_Universidad_Pedagógica_Nacional">'Hoja 2'!$G$36</definedName>
    <definedName name="Estructurar_un_observatorio_de_la_política_educativa_que_le_haga_seguimiento_a_las_decisiones_de_Estado_en_la_materia_y_genere_opinión_al_respecto">'Hoja 2'!$G$78</definedName>
    <definedName name="Evaluación_y_retroalimentación_a_la_gestión_institucional">'Hoja 2'!$F$129</definedName>
    <definedName name="Extensión_de_horarios_de_atención">'Hoja 2'!$G$114</definedName>
    <definedName name="FIN">'Hoja 2'!$I$5:$I$28</definedName>
    <definedName name="Firma_electrónica">'Hoja 2'!$G$124</definedName>
    <definedName name="Formalizar_las_funciones_de_autoevaluación_y_acreditación_institucional_y_de_lso_programas_curriculares_en_la_estructura_orgánica_y_los_procesos_de_la_Universidad">'Hoja 2'!$G$10</definedName>
    <definedName name="Formular_diez_proyectos_pedagógicos_en_las_áreas_curriculares_del_nivel_preescolar_básico_y_medio_asumidos_como_experiencias_de_frontera_que_sirvan_para_enriquecer_los_programas_de_formación_de_maestros">'Hoja 2'!$G$70</definedName>
    <definedName name="Formular_en_conjunto_con_otras_instituciones_del_sector_una_propuesta_para_la_evaluación_de_desempeño_de_los_docentes">'Hoja 2'!$G$66</definedName>
    <definedName name="Formular_metodologías_que_atiendan_la_elaboración_de_documentos_y_materiales_en_el_campo_temático_y_problemático_del_programa">'Hoja 2'!$G$54</definedName>
    <definedName name="Formular_participativamente_el_nuevo_Proyecto_Educativo_Institucional_de_la_Universidad">'Hoja 2'!$G$5</definedName>
    <definedName name="Formular_una_estrategia_para_acompañar_procesos_de_mejoramiento_como_resultado_de_las_evaluaciones_de_desempeño_de_docentes_en_una_institución_de_educación_preescolar_básica_y_media_que_pueda_servir_de_referente_para_la_política_educativa_en_esta_materia">'Hoja 2'!$G$67</definedName>
    <definedName name="Formularios_diligenciados_en_línea">'Hoja 2'!$G$120</definedName>
    <definedName name="Fortalecimiento_de_ls_canales_de_atención">'Hoja 2'!$F$131</definedName>
    <definedName name="Funciones_Popias_de_la_Dependencia">'Hoja 2'!$D$49</definedName>
    <definedName name="Funciones_propias_de_la_dependencia">'Hoja 2'!$D$49</definedName>
    <definedName name="Fusión_de_trámites">'Hoja 2'!$G$113</definedName>
    <definedName name="Gestión_de_Riegos_de_Corrupción">'Hoja 2'!$E$47:$E$51</definedName>
    <definedName name="Gestión_de_Riesgos_de_Corrupción">'Hoja 2'!$E$47:$E$51</definedName>
    <definedName name="Habilitar_espacios_de_interacción">'Hoja 2'!$F$96</definedName>
    <definedName name="Hacer_uso_de_medios_electrónicos_en_procesos_y_procedimientos_internos">'Hoja 2'!$F$99</definedName>
    <definedName name="ICONTEC">'Hoja 2'!$D$21:$D$22</definedName>
    <definedName name="Implementar_dos_estrategias_de_acompañamiento_investigativo_que_permitan_cualificar_los_frupos_internos_de_la_Universidad">'Hoja 2'!$G$14</definedName>
    <definedName name="Implementar_dos_programas_curriculares_de_posgrado_o_pregrado_a_los_procesos_de_educación_a_través_de_TIC">'Hoja 2'!$F$35:$F$36</definedName>
    <definedName name="Implementar_un_sistema_de_gestión_de_seguridad_de_la_información">'Hoja 2'!$F$92</definedName>
    <definedName name="Implementar_un_sistema_de_gestión_de_seguridad_en_la_información">'Hoja 2'!$F$92</definedName>
    <definedName name="Implementar_un_sistema_de_gestión_de_tecnología">'Hoja 2'!$F$91</definedName>
    <definedName name="Implementar_una_estrategia_de_desconcentración_de_la_oferta_en_el_área_de_salud_para_cubrir_la_comunidad_universitaria_de_acuerdo_con_la_dotación_adquirida_y_renovada">'Hoja 2'!$G$47</definedName>
    <definedName name="Implementar_una_propuesta_de_formación_de_maestros_en_ejercicio_como_alternativa_a_las_capacitaciones_tradicionales">'Hoja 2'!$G$64</definedName>
    <definedName name="Incentivos_para_motivar_la_cultura_de_la_rendición_y_petición_de_cuentas">'Hoja 2'!$F$128</definedName>
    <definedName name="Inciativas_Adicionales">'Hoja 2'!$E$68:$E$71</definedName>
    <definedName name="Incorporar_al_Centro_de_Memoria_en_la_Educación_y_Pedagogía_el_material_de_archivo_y_de_cultura_material_que_existe_en_el_IPN">'Hoja 2'!$G$75</definedName>
    <definedName name="Incrementar_en_10_porciento_el_intercambio_de_estudiantes_y_docentes_con_los_de_los_países_de_la_región_y_del_mundo_para_fortalecer_la_participación_en_comunidades_académicas_nacionales_e_internacionales">'Hoja 2'!$G$81</definedName>
    <definedName name="Incrementar_en_un_20_porciento_el_número_de_alianzas_interinstitucionales_y_convenios_que_favorezcan_las_condiciones_para_la_realización_de_prácticas_y_pasantías_de_los_estudiantes">'Hoja 2'!$G$60</definedName>
    <definedName name="Incrementar_en_un_20_porciento_el_número_de_alianzas_interinstitucionales_yo_convenios_que_favorezcan_las_condiciones_para_la_realización_de_prácticas_y_pasantías_de_los_estudiantes">'Hoja 2'!$G$60</definedName>
    <definedName name="Incrementar_y_actualizar_el_parque_automotor_de_la_Universidad_para_el_fortalecimiento_de_las_salidad_pedagògicas_y_académicas_de_los_programas_curriculares">'Hoja 2'!$G$31</definedName>
    <definedName name="Información_de_calidad_y_en_lenguaje_comprensible">'Hoja 2'!$F$126</definedName>
    <definedName name="Información_en_Línea">'Hoja 2'!$E$76:$E$77</definedName>
    <definedName name="Iniciativas_Adicionales">'Hoja 2'!$E$68:$E$71</definedName>
    <definedName name="INICIO">'Hoja 2'!$H$5:$H$28</definedName>
    <definedName name="Institucionalizar_la_estrategia_de_gobierno_en_línea">'Hoja 2'!$F$85:$F$87</definedName>
    <definedName name="Interacción_en_Línea">'Hoja 2'!$E$78</definedName>
    <definedName name="Lineamientos_de_transparencia_activa">'Hoja 2'!$E$63:$E$67</definedName>
    <definedName name="Lineamientos_de_transparencia_pasiva">'Hoja 2'!$F$135</definedName>
    <definedName name="Llevar_a_cabo_la_construcción_de_la_fase_uno_de_la_primera_etapa_del_proyecto_Valmaría">'Hoja 2'!$G$22</definedName>
    <definedName name="Mantenimiento_del_Sistema_de_Control_Interno">'Hoja 2'!$F$141</definedName>
    <definedName name="Mantenimiento_Sistema_de_Gestión_Integral">'Hoja 2'!$F$140</definedName>
    <definedName name="Mecanismos_de_Atención_al_Ciudadano">'Hoja 2'!$E$58:$E$62</definedName>
    <definedName name="MECI">'Hoja 2'!$D$45:$D$48</definedName>
    <definedName name="Mejorar_gradualmente_las_condiciones_de_vinculación_de_los_docentes_ocasionales_y_catedráticos">'Hoja 2'!$G$34</definedName>
    <definedName name="MMM">'Hoja 2'!$F$85:$F$87</definedName>
    <definedName name="Monitoreo_del_acceso_a_la_información_pública">'Hoja 2'!$F$138</definedName>
    <definedName name="Monitoreo_y_revisión">'Hoja 2'!$F$107</definedName>
    <definedName name="Museos__archivos_y_centros_de_pedagogía_existentes_en_la_Universidad_articulados_al_Centro_de_Memoria_en_Educación_y_Pedagogía">'Hoja 2'!$G$74</definedName>
    <definedName name="N°_de_programas_que_implementan_procesos_de_educación_a_través_de_TIC__2">'Hoja 2'!$G$38</definedName>
    <definedName name="NA">'Hoja 2'!$E$88</definedName>
    <definedName name="No_Aplica">'Hoja 2'!$G$104</definedName>
    <definedName name="NOMBRE_PROCESO">'Hoja 2'!$A$5:$A$26</definedName>
    <definedName name="Normativa">'Hoja 2'!$F$109</definedName>
    <definedName name="Normativas">'Hoja 2'!$F$109:$F$113</definedName>
    <definedName name="Normativo_y_procedimental">'Hoja 2'!$F$133</definedName>
    <definedName name="Obtener_la_acreditación_internacional_de_al_menos_dos_programas_de_posgrado_que_permita_la_interacción_de_los_docentes_de_la_Universidad_con_sus_pares_internacionales">'Hoja 2'!$G$83</definedName>
    <definedName name="Optimización_de_los_procesos_o_procedimientos_internos">'Hoja 2'!$G$117</definedName>
    <definedName name="Otros">'Hoja 2'!$D$31:$D$32</definedName>
    <definedName name="Otros_Elementos_de_Gestión">'Hoja 2'!$C$15:$C$17</definedName>
    <definedName name="Pago_en_línea_de_los_trámites">'Hoja 2'!$G$121</definedName>
    <definedName name="Participar_anualmente_con_al_menos_una_ponencia_en_un_evento_nacional_para_la_defensa_de_la_educación_y_de_los_maestros">'Hoja 2'!$G$62</definedName>
    <definedName name="Periodo_de_seguimiento">'Hoja 2'!$K$5:$K$7</definedName>
    <definedName name="Plan_Acción_GEL">'Hoja 2'!$D$39:$D$44</definedName>
    <definedName name="Plan_Anticorrupción">'Hoja 2'!$D$33:$D$38</definedName>
    <definedName name="Plan_de_Desarrollo_Institucional">'Hoja 2'!$C$5:$C$8</definedName>
    <definedName name="Plan_de_Mejoramiento">'Hoja 2'!$C$9:$C$14</definedName>
    <definedName name="Planeación_del_gobierno_en_línea">'Hoja 2'!$F$85:$F$87</definedName>
    <definedName name="Política_de_administración_de_riesgo">'Hoja 2'!$F$104</definedName>
    <definedName name="Producir_diez_contenidos_de_saberes_escolares_para_impulsar_las_producción_de_saber_pedagógico_que_aporte_a_la_formación_inicial_de_maestros">'Hoja 2'!$G$69</definedName>
    <definedName name="Producir_diez_proyectos_editoriales_de_materiales_educativos_y_didácticos_para_la_escuela_básica_media_y_superior_del_país">'Hoja 2'!$G$43</definedName>
    <definedName name="Programa_1_Maestros_con_Excelencia_y_Dignidad">'Hoja 2'!$E$5:$E$7</definedName>
    <definedName name="Programa_10_Escuelas_para_la_paz_la_convivencia_y_la_memoria">'Hoja 2'!$E$30:$E$31</definedName>
    <definedName name="Programa_11_Universidad_en_el_ambito_nacional">'Hoja 2'!$E$32:$E$40</definedName>
    <definedName name="Programa_12_Universidad_en_el_ambito_internacional">'Hoja 2'!$E$41:$E$43</definedName>
    <definedName name="Programa_13_Formación_ambiental">'Hoja 2'!$E$44:$E$45</definedName>
    <definedName name="Programa_14_Cultura_ambiental_universitaria">'Hoja 2'!$E$46</definedName>
    <definedName name="Programa_2_Horizonte_para_la_Acreditación_Institucional">'Hoja 2'!$E$8:$E$11</definedName>
    <definedName name="Programa_3_Una_Casa_Digna">'Hoja 2'!$E$12:$E$13</definedName>
    <definedName name="Programa_4_Recursos_de_Apoyo_Académico">'Hoja 2'!$E$14:$E$16</definedName>
    <definedName name="Programa_5_Desarrollo_Profesoral">'Hoja 2'!$E$17:$E$19</definedName>
    <definedName name="Programa_6_Fortalecimiento_y_Desarrollo_de_Programas_de_Formación_Apoyados_por_TIC">'Hoja 2'!$E$20:$E$21</definedName>
    <definedName name="Programa_7_Apropiación_Social_del_Conocimiento_y_Comunicación_Institucional">'Hoja 2'!$E$22:$E$24</definedName>
    <definedName name="Programa_8_Universidad_para_la_alegría">'Hoja 2'!$E$25:$E$26</definedName>
    <definedName name="Programa_9_Conflictos_Derechos_Humanos_y_Pedagogía_de_la_Memoria">'Hoja 2'!$E$27:$E$29</definedName>
    <definedName name="Proponer_en_conjunto_con_las_escuelas_normales_una_estrategia_de_reforma_que_dignifique_estas_instituciones">'Hoja 2'!$G$65</definedName>
    <definedName name="Proyecto_1_Estudio_y_construcción_colectiva_del_nuevo_proyecto_educativo_institucional_de_la_Universidad">'Hoja 2'!$F$5</definedName>
    <definedName name="Proyecto_10_Dotación_de_recursos_de_apoyo_académico_e_infraestructura_tecnológica">'Hoja 2'!$F$25:$F$26</definedName>
    <definedName name="Proyecto_10_Dotación_de_recursos_de_apoyo_académico_e_infraetsructura_tecnológica">'Hoja 2'!$F$25:$F$26</definedName>
    <definedName name="Proyecto_11_Dotación_de_biblioteca">'Hoja 2'!$F$27</definedName>
    <definedName name="Proyecto_12_Renovación_del_parque_automotor">'Hoja 2'!$F$28</definedName>
    <definedName name="Proyecto_13_Formación_y_cualificación_docente">'Hoja 2'!$F$29</definedName>
    <definedName name="Proyecto_14_Estudio_de_planta_docente_y_mejoramiento_de_condiciones_laborales_y_académicas_para_profesores_ocasionales_y_catedráticos">'Hoja 2'!$F$30:$F$31</definedName>
    <definedName name="Proyecto_15_Sistema_de_evaluación_de_profesores">'Hoja 2'!$F$32</definedName>
    <definedName name="Proyecto_16_Construcción_estructuración_y_puesta_en_marcha_del_CIDET_de_la_Universidad_Pedagógica_Nacional">'Hoja 2'!$F$33:$F$34</definedName>
    <definedName name="Proyecto_17_Cualificación_de_la_oferta_de_cursos_de_extensión_y_programas_virtuales_de_formación">'Hoja 2'!$F$35:$F$36</definedName>
    <definedName name="Proyecto_17_Cualificación_de_la_oferta_de_cursos_de_extensión_y_programas_vistuales_de_formación">'Hoja 2'!$F$35:$F$36</definedName>
    <definedName name="Proyecto_17_UPN_60_años">'Hoja 2'!$F$37</definedName>
    <definedName name="Proyecto_18_Fortalecimiento_de_las_comunicaciones_y_los_recursos_educativos">'Hoja 2'!$F$39</definedName>
    <definedName name="Proyecto_18_Sistema_de_publicaciones_y_difusión_del_conocimiento">'Hoja 2'!$F$38:$F$41</definedName>
    <definedName name="Proyecto_18_UPN_60_años">'Hoja 2'!$F$37</definedName>
    <definedName name="Proyecto_19_Bienestar_para_todos_y_todas">'Hoja 2'!$F$43:$F$45</definedName>
    <definedName name="Proyecto_19_Sistema_de_publicaciones_y_difusión_del_conocimiento">'Hoja 2'!$F$38:$F$41</definedName>
    <definedName name="Proyecto_2_Reestructuración_orgánica_y_normativa">'Hoja 2'!$F$6</definedName>
    <definedName name="Proyecto_20_Formación_del_talento_humano">'Hoja 2'!$F$46</definedName>
    <definedName name="Proyecto_20_Fortalecimiento_de_las_comunicaciones_y_los_recursos_educativos">'Hoja 2'!$F$42</definedName>
    <definedName name="Proyecto_21_Bienestar_para_todas_y_todos">'Hoja 2'!$F$43:$F$45</definedName>
    <definedName name="Proyecto_21_Cátedras_institucionales_pedagogías_en_contextos_de_paz_y_derechos_humanos">'Hoja 2'!$F$47</definedName>
    <definedName name="Proyecto_22_Formación_del_talento_humano">'Hoja 2'!$F$46</definedName>
    <definedName name="Proyecto_22_Proyectos_semilla_tejiendo_redes_y_saberes_por_una_pedagogía_de_la_paz_los_derechos_humanos_y_la_memoria">'Hoja 2'!$F$48:$F$49</definedName>
    <definedName name="Proyecto_23_Cátedras_institucionales_Pedagogías_en_contextos_de_paz_y_derechos_humanos">'Hoja 2'!$F$47</definedName>
    <definedName name="Proyecto_23_Observatorio_de_derechos_humanos">'Hoja 2'!$F$50</definedName>
    <definedName name="Proyecto_24_Caja_de_herramientas_para_el_abordaje_de_pedagogías_para_la_paz_la_convivencia_los_derechos_humanos_conflictos_y_memoria">'Hoja 2'!$F$51:$F$52</definedName>
    <definedName name="Proyecto_24_Proyectos_semilla_Tehjiendo_redes_y_saberes_por_una_pedagogías_de_la_paz_los_derechos_humanos_y_la_memoria">'Hoja 2'!$F$48:$F$49</definedName>
    <definedName name="Proyecto_24_Proyectos_semilla_Tejiendo_redes_y_saberes_por_una_pedagogía_de_la_paz_los_derechos_humanos_y_la_memoria">'Hoja 2'!$F$48:$F$49</definedName>
    <definedName name="Proyecto_25_Laboratorio_de_iniciativas_sobre_los_núcleos_temáticos_del_eje_referidos_a_paz_convivencia_derechos_humanos_ciudadanía_memorias_proceso_de_paz_y_pasacuerdos">'Hoja 2'!$F$53:$F$54</definedName>
    <definedName name="Proyecto_25_Observatorio_de_Derechos_Humanos">'Hoja 2'!$F$50</definedName>
    <definedName name="Proyecto_26_Caja_de_Herramientas_para_el_abordaje_de_pedagogías_para_la_paz_la_convivencia_los_derechos_humanos_conflictos_y_memoria">'Hoja 2'!$F$51:$F$52</definedName>
    <definedName name="Proyecto_26_Presencia_nacional_de_la_UPN">'Hoja 2'!$F$55:$F$56</definedName>
    <definedName name="Proyecto_26_Universidad_en_el_ambito_nacional">'Hoja 2'!$F$55:$F$56</definedName>
    <definedName name="Proyecto_27_Alianzas_Interinstitucionales_e_intersectoriales_locales_regionales_y_nacionales">'Hoja 2'!$F$57</definedName>
    <definedName name="Proyecto_27_Laboratorio_de_iniciativas_sobre_los_núcleos_temáticos_del_eje_referidos_a_paz_convivencia_derechos_humanos_ciudadanía_memorias_procesos_de_paz_y_posacuerdos">'Hoja 2'!$F$53:$F$54</definedName>
    <definedName name="Proyecto_28_Presencia_nacional_de_la_UPN">'Hoja 2'!$F$55:$F$56</definedName>
    <definedName name="Proyecto_28_Redes_pedagógicas_y_cualificación_de_maestros_en_ejercicio_y_actores_educativos">'Hoja 2'!$F$58:$F$59</definedName>
    <definedName name="Proyecto_29_Alianzas_interinstitucionales_e_intersectoriales_locales_regionales_y_nacionales">'Hoja 2'!$F$57</definedName>
    <definedName name="Proyecto_29_La_Escuela_del_Maestro">'Hoja 2'!$F$60:$F$64</definedName>
    <definedName name="Proyecto_3_Renovación_curricular_y_creación_de_nuevos_programas_Un_nuevo_maestro_un_nuevo_país">'Hoja 2'!$F$7:$F$8</definedName>
    <definedName name="Proyecto_30_Prácticas_docentes_el_Instituto_Pedagógico_Nacional_y_Escuela_Maternal_como_centro_de_experiencia_pedagógica">'Hoja 2'!$F$65:$F$69</definedName>
    <definedName name="Proyecto_30_Redes_pedagógicas_y_cualificación_de_maestros_en_ejercicio_y_actores_educativos">'Hoja 2'!$F$58:$F$59</definedName>
    <definedName name="Proyecto_31_Centro_de_memoria_en_educación_y_pedagogía">'Hoja 2'!$F$70:$F$72</definedName>
    <definedName name="Proyecto_31_La_escuela_del_maestro">'Hoja 2'!$F$60:$F$64</definedName>
    <definedName name="Proyecto_32_Posicionamiento_e_interlocución_con_las_políticas_públicas">'Hoja 2'!$F$73:$F$74</definedName>
    <definedName name="Proyecto_32_Prácticas_docentes_El_Instituto_Pedagógico_Nacional_y_Escuela_Maternal_como_centro_de_experiencia_pedagógica">'Hoja 2'!$F$65:$F$69</definedName>
    <definedName name="Proyecto_33_Centro_de_memoria_en_educación_y_pedagogía">'Hoja 2'!$F$70:$F$72</definedName>
    <definedName name="Proyecto_33_Observatorios_de_la_política_educativa_de_la_educación_y_la_pedagogía_y_de_los_movimientos_sociales_por_la_educación_en_Colombia">'Hoja 2'!$F$75</definedName>
    <definedName name="Proyecto_34_Fortalecimiento_de_la_proyección_social">'Hoja 2'!$F$76:$F$77</definedName>
    <definedName name="Proyecto_34_Posicionamiento_e_interlocución_con_las_políticas_públicas">'Hoja 2'!$F$73:$F$74</definedName>
    <definedName name="Proyecto_35_Ampliación_de_la_movilidad_de_profesores_y_estudiantes">'Hoja 2'!$F$78</definedName>
    <definedName name="Proyecto_35_Observatorios_de_la_politica_educativa_de_la_educación_y_la_pedagogía_y_de_los_movimientos_sociales_por_la_educación_en_Colombia">'Hoja 2'!$F$75</definedName>
    <definedName name="Proyecto_35_Observatorios_de_la_política_educativa_de_la_educación_y_la_pedagogía_y_de_los_movimientos_sociales_por_la_educación_en_Colombia">'Hoja 2'!$F$75</definedName>
    <definedName name="Proyecto_36_Fortalecimiento_de_la_proyección_social">'Hoja 2'!$F$76:$F$77</definedName>
    <definedName name="Proyecto_36_Redes_internacionales">'Hoja 2'!$F$79:$F$80</definedName>
    <definedName name="Proyecto_37_Ampliación_de_la_movilidad_de_profesores_y_estudiantes">'Hoja 2'!$F$78</definedName>
    <definedName name="Proyecto_37_Formación_en_lenguas_extranjeras">'Hoja 2'!$F$81</definedName>
    <definedName name="Proyecto_37_Fortalecimiento_de_la_proyección_social">'Hoja 2'!$F$76:$F$77</definedName>
    <definedName name="Proyecto_38_Conocimiento_ambiental_y_currículo">'Hoja 2'!$F$82</definedName>
    <definedName name="Proyecto_38_Redes_Internacionales">'Hoja 2'!$F$79:$F$80</definedName>
    <definedName name="Proyecto_39_Formación_en_lenguas_extranjeras">'Hoja 2'!$F$81</definedName>
    <definedName name="Proyecto_39_Fortalecimiento_de_la_participación_de_la_participación_de_la_UPN_en_redes_ambientales_nacionales_e_internacionales">'Hoja 2'!$F$83</definedName>
    <definedName name="Proyecto_4_Fortalecimiento_de_la_autoevaluación_para_la_acreditación">'Hoja 2'!$F$9:$F$10</definedName>
    <definedName name="Proyecto_40_">'Hoja 2'!$F$84</definedName>
    <definedName name="Proyecto_40_Conocimiento_ambiental_y_curriculo">'Hoja 2'!$F$82</definedName>
    <definedName name="Proyecto_40_Proyecto_sistema_de_gestión_ambiental_universitario">'Hoja 2'!$F$84</definedName>
    <definedName name="Proyecto_41_Fortalecimiento_de_la_participación_de_la_UPN_en_redes_ambientales_nacionales_e_internacionales">'Hoja 2'!$F$83</definedName>
    <definedName name="Proyecto_42_Proyecto_sistema_de_gestión_ambiental_universitario">'Hoja 2'!$F$84</definedName>
    <definedName name="Proyecto_5_Fortalecimiento_de_la_investigación">'Hoja 2'!$F$11:$F$15</definedName>
    <definedName name="Proyecto_5_Fortalecimiento_de_la_invetsigación">'Hoja 2'!$F$12:$F$15</definedName>
    <definedName name="Proyecto_6_Educación_inclusiva">'Hoja 2'!$F$16:$F$18</definedName>
    <definedName name="Proyecto_7_Fortalecimiento_del_programa_de_egresados">'Hoja 2'!$F$19</definedName>
    <definedName name="Proyecto_8_Valmaría">'Hoja 2'!$F$20:$F$22</definedName>
    <definedName name="Proyecto_9_Transformación_adecuación_y_apropiación_de_espacios_físicos">'Hoja 2'!$F$23:$F$24</definedName>
    <definedName name="Proyeto_7_Fortalecimiento_del_programa_de_egresados">'Hoja 2'!$F$19</definedName>
    <definedName name="Publicación_de_datos_abiertos">'Hoja 2'!$F$94:$F$95</definedName>
    <definedName name="Publicación_de_información">'Hoja 2'!$F$93</definedName>
    <definedName name="Publicar_la_colección_60_años_para_que_la_comunidad_universitaria_conozca_los_logros_en_el_campo_intelectual_de_la_educación_y_la_pedagogía">'Hoja 2'!$G$40</definedName>
    <definedName name="Racionalización_de_Trámites">'Hoja 2'!$E$52:$E$54</definedName>
    <definedName name="Reactivar_la_participación_de_la_UPN_en_al_menos_diez_redes_pedagógicas_nacionales_o_internacionales">'Hoja 2'!$G$61</definedName>
    <definedName name="Realizar_convocatorias_anuales_de_investigación_que_articulen_la_dinámica_de_las_unidades_académicas_con_el_CIUP">'Hoja 2'!$G$13</definedName>
    <definedName name="Realizar_convocatorias_anuales_para_financiar_iniciativas_relacionadas_con_paz_derechos_humanos_y_memoria">'Hoja 2'!$G$52</definedName>
    <definedName name="Realizar_el_cerramiento_provisional_de_la_sede_Valmaría_con_el_fin_de_garantizar_la_seguridad_del_predio">'Hoja 2'!$G$21</definedName>
    <definedName name="Realizar_los_estudios_y_contratación_para_desarrollar_al_menos_el_20_porciento_de_la_fase_dos_del_proyecto">'Hoja 2'!$G$23</definedName>
    <definedName name="Realizar_tres_sesiones_semestrales_de_una_modalidad_de_catedra_que_atienda_a_la_formulación_del_programa">'Hoja 2'!$G$50</definedName>
    <definedName name="Realizar_un_estudio_orientado_a_los_índices_de_deserción_permanencia_y_graduación_de_los_estudiantes_de_la_Universidad">'Hoja 2'!$G$17</definedName>
    <definedName name="Realizar_un_estudio_sobre_las_demandas_educativas_y_sociales_con_las_cuales_la_Universidad_pueda_dialogar_con_base_en_su_experiencia_y_conocimiento_para_ayudar_a_las_transformaciones_regionales_y_nacionales">'Hoja 2'!$G$80</definedName>
    <definedName name="Realizar_un_programa_piloto_de_enseñanza_de_lenguas_extranjeras_para_estudiantes_nuevos_con_el_propósito_de_estimular_y_fortalecer_la_apropiación_de_una_lengua_extranjera">'Hoja 2'!$G$84</definedName>
    <definedName name="Realizar_una_reestructuración_orgánica_y_normativa_de_la_Universidad">'Hoja 2'!$G$6:$G$7</definedName>
    <definedName name="Reducción_de_pasos_para_el_ciudadano">'Hoja 2'!$G$116</definedName>
    <definedName name="Reducción_de_tiempo_de_duración_del_trámite">'Hoja 2'!$G$118</definedName>
    <definedName name="Reducción_incentivos_o_eliminación_del_pago_para_el_ciudadano">'Hoja 2'!$G$110</definedName>
    <definedName name="Relación_con_Entes_Externos">'Hoja 2'!$E$86</definedName>
    <definedName name="Relacionamiento_con_el_ciudadano">'Hoja 2'!$F$134</definedName>
    <definedName name="Rendición_de_Cuentas">'Hoja 2'!$E$55:$E$57</definedName>
    <definedName name="Revisar_y_actualizar_los_currículos_por_lo_menos_de_cuatro_programas_de_pregrado_de_la_Universidad">'Hoja 2'!$G$8</definedName>
    <definedName name="Seguimiento">'Hoja 2'!$F$108</definedName>
    <definedName name="Seguimientos">'Hoja 2'!$E$85</definedName>
    <definedName name="Socializar_y_circular_los_contenidos_del_Centro_Virtual_de_Memoria_en_educación_y_pedagogía_a_través_de_la_página_web_de_la_UPN">'Hoja 2'!$G$73</definedName>
    <definedName name="SSS_SSSSS">'Hoja 2'!$D$14</definedName>
    <definedName name="Talento_Humano">'Hoja 2'!$F$132</definedName>
    <definedName name="Tecnológicas">'Hoja 2'!$F$120:$F$125</definedName>
    <definedName name="Tecnológico">'Hoja 2'!$F$120</definedName>
    <definedName name="_xlnm.Print_Titles" localSheetId="0">INSTRUCCIONES!$7:$7</definedName>
    <definedName name="Trámite_total_en_línea">'Hoja 2'!$G$125</definedName>
    <definedName name="Transacción_en_Línea">'Hoja 2'!$E$79</definedName>
    <definedName name="Transformación">'Hoja 2'!$E$80</definedName>
    <definedName name="Transparencia_y_Acceso_a_la_Informacion">'Hoja 2'!$E$63:$E$67</definedName>
    <definedName name="Transparencia_y_Acceso_a_la_Información">'Hoja 2'!$E$64:$E$67</definedName>
    <definedName name="Trnasformación">'Hoja 2'!$E$80</definedName>
    <definedName name="Visitas_de_Inspección_y_Vigilancia">'Hoja 2'!$D$28:$D$29</definedName>
    <definedName name="Vistas_de_Inspección_y_Vigilancia">'Hoja 2'!$D$28:$D$29</definedName>
  </definedNames>
  <calcPr calcId="144525"/>
  <pivotCaches>
    <pivotCache cacheId="2"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6" l="1"/>
  <c r="D25" i="6"/>
  <c r="C25" i="6"/>
  <c r="B25" i="6"/>
  <c r="E24" i="6"/>
  <c r="D24" i="6"/>
  <c r="C24" i="6"/>
  <c r="B24" i="6"/>
  <c r="E23" i="6"/>
  <c r="D23" i="6"/>
  <c r="C23" i="6"/>
  <c r="B23" i="6"/>
  <c r="E22" i="6"/>
  <c r="D22" i="6"/>
  <c r="C22" i="6"/>
  <c r="B22" i="6"/>
  <c r="E21" i="6"/>
  <c r="D21" i="6"/>
  <c r="C21" i="6"/>
  <c r="B21" i="6"/>
  <c r="E20" i="6"/>
  <c r="D20" i="6"/>
  <c r="C20" i="6"/>
  <c r="B20" i="6"/>
  <c r="E19" i="6"/>
  <c r="D19" i="6"/>
  <c r="C19" i="6"/>
  <c r="B19" i="6"/>
  <c r="E18" i="6"/>
  <c r="D18" i="6"/>
  <c r="C18" i="6"/>
  <c r="B18" i="6"/>
  <c r="E17" i="6"/>
  <c r="D17" i="6"/>
  <c r="C17" i="6"/>
  <c r="B17" i="6"/>
  <c r="E16" i="6"/>
  <c r="D16" i="6"/>
  <c r="C16" i="6"/>
  <c r="B16" i="6"/>
  <c r="E15" i="6"/>
  <c r="D15" i="6"/>
  <c r="C15" i="6"/>
  <c r="B15" i="6"/>
  <c r="E14" i="6"/>
  <c r="D14" i="6"/>
  <c r="C14" i="6"/>
  <c r="B14" i="6"/>
  <c r="E13" i="6"/>
  <c r="D13" i="6"/>
  <c r="C13" i="6"/>
  <c r="B13" i="6"/>
  <c r="E12" i="6"/>
  <c r="D12" i="6"/>
  <c r="C12" i="6"/>
  <c r="B12" i="6"/>
  <c r="E11" i="6"/>
  <c r="D11" i="6"/>
  <c r="C11" i="6"/>
  <c r="B11" i="6"/>
  <c r="E10" i="6"/>
  <c r="D10" i="6"/>
  <c r="C10" i="6"/>
  <c r="B10" i="6"/>
  <c r="E9" i="6"/>
  <c r="D9" i="6"/>
  <c r="C9" i="6"/>
  <c r="B9" i="6"/>
  <c r="E8" i="6"/>
  <c r="D8" i="6"/>
  <c r="C8" i="6"/>
  <c r="B8" i="6"/>
  <c r="E7" i="6"/>
  <c r="D7" i="6"/>
  <c r="C7" i="6"/>
  <c r="B7" i="6"/>
  <c r="E6" i="6"/>
  <c r="D6" i="6"/>
  <c r="C6" i="6"/>
  <c r="B6" i="6"/>
  <c r="E5" i="6"/>
  <c r="D5" i="6"/>
  <c r="C5" i="6"/>
  <c r="B5" i="6"/>
  <c r="E4" i="6"/>
  <c r="D4" i="6"/>
  <c r="C4" i="6"/>
  <c r="B4" i="6"/>
  <c r="I18" i="6"/>
  <c r="I15" i="6"/>
  <c r="I11" i="6"/>
  <c r="I8" i="6"/>
  <c r="I13" i="6"/>
  <c r="I7" i="6"/>
  <c r="I17" i="6"/>
  <c r="I12" i="6"/>
  <c r="I6" i="6"/>
  <c r="I16" i="6"/>
  <c r="I10" i="6"/>
  <c r="I5" i="6"/>
  <c r="I14" i="6" l="1"/>
  <c r="I9" i="6"/>
  <c r="I4" i="6"/>
  <c r="F13" i="6"/>
  <c r="F17" i="6"/>
  <c r="F21" i="6"/>
  <c r="F25" i="6"/>
  <c r="F22" i="6" l="1"/>
  <c r="F19" i="6"/>
  <c r="F18" i="6"/>
  <c r="F14" i="6"/>
  <c r="F10" i="6"/>
  <c r="F6" i="6"/>
  <c r="F23" i="6"/>
  <c r="F15" i="6"/>
  <c r="F11" i="6"/>
  <c r="F7" i="6"/>
  <c r="F24" i="6"/>
  <c r="F20" i="6"/>
  <c r="F16" i="6"/>
  <c r="F12" i="6"/>
  <c r="F8" i="6"/>
  <c r="F4" i="6"/>
  <c r="F9" i="6"/>
  <c r="F5" i="6"/>
  <c r="I19" i="6" l="1"/>
  <c r="C26" i="6"/>
  <c r="E26" i="6"/>
  <c r="D26" i="6"/>
  <c r="F26" i="6" l="1"/>
</calcChain>
</file>

<file path=xl/comments1.xml><?xml version="1.0" encoding="utf-8"?>
<comments xmlns="http://schemas.openxmlformats.org/spreadsheetml/2006/main">
  <authors>
    <author>JSGUZMANB</author>
    <author>Usuario de Microsoft Office</author>
  </authors>
  <commentList>
    <comment ref="B7" authorId="0">
      <text>
        <r>
          <rPr>
            <sz val="9"/>
            <color indexed="81"/>
            <rFont val="Tahoma"/>
            <family val="2"/>
          </rPr>
          <t xml:space="preserve">Plan de Desarrollo Institucional
Plan de Mejoramiento
Otros
</t>
        </r>
      </text>
    </comment>
    <comment ref="C7" authorId="0">
      <text>
        <r>
          <rPr>
            <sz val="9"/>
            <color indexed="81"/>
            <rFont val="Tahoma"/>
            <family val="2"/>
          </rPr>
          <t>Ejes PDI
Fuente Plan de Mejoramiento
Plan Anticorrupción
Plan GEL
MECI</t>
        </r>
      </text>
    </comment>
    <comment ref="D7" authorId="0">
      <text>
        <r>
          <rPr>
            <sz val="9"/>
            <color indexed="81"/>
            <rFont val="Tahoma"/>
            <family val="2"/>
          </rPr>
          <t>Programas PDI
Tipo de Hallazgo
Subcomponentes Plan Anticorrupción
Subcomponentes MECI
Elementos transversales GEL</t>
        </r>
      </text>
    </comment>
    <comment ref="H7" authorId="0">
      <text>
        <r>
          <rPr>
            <sz val="9"/>
            <color indexed="81"/>
            <rFont val="Tahoma"/>
            <family val="2"/>
          </rPr>
          <t xml:space="preserve">Las acciones que correspondan al plan de mejoramiento, deben incluir la codificación del hallazgo
</t>
        </r>
      </text>
    </comment>
    <comment ref="J7" authorId="1">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text>
        <r>
          <rPr>
            <sz val="9"/>
            <color indexed="81"/>
            <rFont val="Tahoma"/>
            <family val="2"/>
          </rPr>
          <t xml:space="preserve">Plan de Desarrollo Institucional
Plan de Mejoramiento
Otros
</t>
        </r>
      </text>
    </comment>
    <comment ref="C3" authorId="0">
      <text>
        <r>
          <rPr>
            <sz val="9"/>
            <color indexed="81"/>
            <rFont val="Tahoma"/>
            <family val="2"/>
          </rPr>
          <t>Ejes PDI
Fuente Plan de Mejoramiento
Plan Anticorrupción
Plan GEL
MECI</t>
        </r>
      </text>
    </comment>
    <comment ref="D3" author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<sst xmlns="http://schemas.openxmlformats.org/spreadsheetml/2006/main" count="4502" uniqueCount="2258">
  <si>
    <t>NOMBRE PROCESO</t>
  </si>
  <si>
    <t>COMPONENTE GESTIÓN</t>
  </si>
  <si>
    <t>COMPONENTE ESPECÍFICO</t>
  </si>
  <si>
    <t>SUBCOMPONENTES</t>
  </si>
  <si>
    <t>INICIO</t>
  </si>
  <si>
    <t>FIN</t>
  </si>
  <si>
    <t>FECHA REALIZACIÓN
(mes- día)</t>
  </si>
  <si>
    <t>RESPONSABLE
(cargo)</t>
  </si>
  <si>
    <t>RESULTADOS ESPERADOS</t>
  </si>
  <si>
    <t>COMPONENTES GENERALES</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</si>
  <si>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</si>
  <si>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</si>
  <si>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</si>
  <si>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</si>
  <si>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</si>
  <si>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</si>
  <si>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</si>
  <si>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</si>
  <si>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</si>
  <si>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</si>
  <si>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</si>
  <si>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</si>
  <si>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</si>
  <si>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</si>
  <si>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</si>
  <si>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</si>
  <si>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</si>
  <si>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</si>
  <si>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</si>
  <si>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</si>
  <si>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</si>
  <si>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</si>
  <si>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</si>
  <si>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</si>
  <si>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</si>
  <si>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Eje_2_Construcción_de_Paz_con_Justicia_y_Democracia</t>
  </si>
  <si>
    <t>Eje_3_Universidad_sin_Fronteras</t>
  </si>
  <si>
    <t>Eje_4_Universidad_y_Sustentabilidad_Ambiental</t>
  </si>
  <si>
    <t>Contraloría</t>
  </si>
  <si>
    <t>ICONTEC</t>
  </si>
  <si>
    <t>Autoevaluación</t>
  </si>
  <si>
    <t>Plan_Anticorrupción</t>
  </si>
  <si>
    <t>Plan_Acción_GEL</t>
  </si>
  <si>
    <t>MECI</t>
  </si>
  <si>
    <t>Programa_1_Maestros_con_Excelencia_y_Dignidad</t>
  </si>
  <si>
    <t>Programa_2_Horizonte_para_la_Acreditación_Institucional</t>
  </si>
  <si>
    <t>Programa_3_Una_Casa_Digna</t>
  </si>
  <si>
    <t>Programa_4_Recursos_de_Apoyo_Académico</t>
  </si>
  <si>
    <t>Programa_5_Desarrollo_Profesoral</t>
  </si>
  <si>
    <t>Programa_6_Fortalecimiento_y_Desarrollo_de_Programas_de_Formación_Apoyados_por_TIC</t>
  </si>
  <si>
    <t>Programa_7_Apropiación_Social_del_Conocimiento_y_Comunicación_Institucional</t>
  </si>
  <si>
    <t>Programa_8_Universidad_para_la_Alegría</t>
  </si>
  <si>
    <t>Programa_9_Conflictos_Derechos_Humanos_y_Pedagogía_de_la_Memoria</t>
  </si>
  <si>
    <t>Programa_10_Escuelas_para_la_Paz_la_Convivencia_y_la_Memoria</t>
  </si>
  <si>
    <t>Programa_11_Universidad_en_el_Ambito_Nacional</t>
  </si>
  <si>
    <t>Programa_12_Universidad_en_el_Ambito_Internacional</t>
  </si>
  <si>
    <t>Programa_13_Formación_Ambiental</t>
  </si>
  <si>
    <t>Programa_14_Cultura_Ambiental_Universitaria</t>
  </si>
  <si>
    <t>Aspecto_por_Mejorar</t>
  </si>
  <si>
    <t>No_Conformidad</t>
  </si>
  <si>
    <t>Gestión_de_Riesgos_de_Corrupción</t>
  </si>
  <si>
    <t>Racionalización_de_Trámites</t>
  </si>
  <si>
    <t>Rendición_de_Cuentas</t>
  </si>
  <si>
    <t>Mecanismos_de_Atención_al_Ciudadano</t>
  </si>
  <si>
    <t>Elementos_Transversales</t>
  </si>
  <si>
    <t>Información_en_Línea</t>
  </si>
  <si>
    <t>Interacción_en_Línea</t>
  </si>
  <si>
    <t>Transacción_en_Línea</t>
  </si>
  <si>
    <t>Transformación</t>
  </si>
  <si>
    <t>Democracia_en_Línea</t>
  </si>
  <si>
    <t>Auditorias_Control_Interno</t>
  </si>
  <si>
    <t>Seguimientos</t>
  </si>
  <si>
    <t>Relación_con_Entes_Externos</t>
  </si>
  <si>
    <t>Autocontrol</t>
  </si>
  <si>
    <t>Eje_1_Articulación_y_reposicionamiento_de_compromisos_misionales_docencia_investigación_y_proyección_social</t>
  </si>
  <si>
    <t>Proyecto_1_Estudio_y_construcción_colectiva_del_nuevo_proyecto_educativo_institucional_de_la_Universidad</t>
  </si>
  <si>
    <t>Proyecto_2_Reestructuración_orgánica_y_normativa</t>
  </si>
  <si>
    <t>Proyecto_3_Renovación_curricular_y_creación_de_nuevos_programas_Un_nuevo_maestro_un_nuevo_país</t>
  </si>
  <si>
    <t>Proyecto_4_Fortalecimiento_de_la_autoevaluación_para_la_acreditación</t>
  </si>
  <si>
    <t>Proyecto_5_Fortalecimiento_de_la_investigación</t>
  </si>
  <si>
    <t>Proyecto_6_Educación_Inclusiva</t>
  </si>
  <si>
    <t>Proyeto_7_Fortalecimiento_del_programa_de_egresados</t>
  </si>
  <si>
    <t>Proyecto_8_Valmaría</t>
  </si>
  <si>
    <t>Proyecto_9_Transformación_adecuación_y_apropiación_de_espacios_físicos</t>
  </si>
  <si>
    <t>Proyecto_10_Dotación_de_recursos_de_apoyo_académico_e_infraetsructura_tecnológica</t>
  </si>
  <si>
    <t>Proyecto_11_Dotación_de_biblioteca</t>
  </si>
  <si>
    <t>Proyecto_12_Renovación_del_parque_automotor</t>
  </si>
  <si>
    <t>Proyecto_13_Formación_y_cualificación_docente</t>
  </si>
  <si>
    <t>Proyecto_14_Estudio_de_planta_docente_y_mejoramiento_de_condiciones_laborales_y_académicas_para_profesores_ocasionales_y_catedráticos</t>
  </si>
  <si>
    <t>Proyecto_15_Sistema_de_evaluación_de_profesores</t>
  </si>
  <si>
    <t>Proyecto_16_Construcción_estructuración_y_puesta_en_marcha_del_CIDET_de_la_Universidad_Pedagógica_Nacional</t>
  </si>
  <si>
    <t>Proyecto_17_Cualificación_de_la_oferta_de_cursos_de_extensión_y_programas_vistuales_de_formación</t>
  </si>
  <si>
    <t>Proyecto_18_UPN_60_años</t>
  </si>
  <si>
    <t>Proyecto_19_Sistema_de_publicaciones_y_difusión_del_conocimiento</t>
  </si>
  <si>
    <t>Proyecto_20_Fortalecimiento_de_las_comunicaciones_y_los_recursos_educativos</t>
  </si>
  <si>
    <t>Proyecto_21_Bienestar_para_todas_y_todos</t>
  </si>
  <si>
    <t>Proyecto_22_Formación_del_talento_humano</t>
  </si>
  <si>
    <t>Proyecto_23_Cátedras_institucionales_Pedagogías_en_contextos_de_paz_y_derechos_humanos</t>
  </si>
  <si>
    <t>Proyecto_24_Proyectos_semilla_Tejiendo_redes_y_saberes_por_una_pedagogía_de_la_paz_los_derechos_humanos_y_la_memoria</t>
  </si>
  <si>
    <t>Proyecto_25_Observatorio_de_Derechos_Humanos</t>
  </si>
  <si>
    <t>Proyecto_26_Caja_de_Herramientas_para_el_abordaje_de_pedagogías_para_la_paz_la_convivencia_los_derechos_humanos_conflictos_y_memoria</t>
  </si>
  <si>
    <t>Proyecto_27_Laboratorio_de_iniciativas_sobre_los_núcleos_temáticos_del_eje_referidos_a_paz_convivencia_derechos_humanos_ciudadanía_memorias_procesos_de_paz_y_posacuerdos</t>
  </si>
  <si>
    <t>Proyecto_28_Presencia_nacional_de_la_UPN</t>
  </si>
  <si>
    <t>Proyecto_29_Alianzas_interinstitucionales_e_intersectoriales_locales_regionales_y_nacionales</t>
  </si>
  <si>
    <t>Proyecto_30_Redes_pedagógicas_y_cualificación_de_maestros_en_ejercicio_y_actores_educativos</t>
  </si>
  <si>
    <t>Seguimiento</t>
  </si>
  <si>
    <t>Proyecto_31_La_escuela_del_maestro</t>
  </si>
  <si>
    <t>Proyecto_32_Prácticas_docentes_El_Instituto_Pedagógico_Nacional_y_Escuela_Maternal_como_centro_de_experiencia_pedagógica</t>
  </si>
  <si>
    <t>Proyecto_33_Centro_de_memoria_en_educación_y_pedagogía</t>
  </si>
  <si>
    <t>Proyecto_34_Posicionamiento_e_interlocución_con_las_políticas_públicas</t>
  </si>
  <si>
    <t>Proyecto_35_Observatorios_de_la_politica_educativa_de_la_educación_y_la_pedagogía_y_de_los_movimientos_sociales_por_la_educación_en_Colombia</t>
  </si>
  <si>
    <t>Proyecto_36_Fortalecimiento_de_la_proyección_social</t>
  </si>
  <si>
    <t>Proyecto_37_Ampliación_de_la_movilidad_de_profesores_y_estudiantes</t>
  </si>
  <si>
    <t>Proyecto_38_Redes_internacionales</t>
  </si>
  <si>
    <t>Proyecto_39_Formación_en_lenguas_extranjeras</t>
  </si>
  <si>
    <t>Proyecto_40_Conocimiento_ambiental_y_curriculo</t>
  </si>
  <si>
    <t>Proyecto_41_Fortalecimiento_de_la_participación_de_la_UPN_en_redes_ambientales_nacionales_e_internacionales</t>
  </si>
  <si>
    <t>Proyecto_42_Proyecto_sistema_de_gestión_ambiental_universitario</t>
  </si>
  <si>
    <t>Accesibilidad</t>
  </si>
  <si>
    <t>Usabilidad</t>
  </si>
  <si>
    <t>Formular_participativamente_el_nuevo_Proyecto_Educativo_Institucional_de_la_Universidad</t>
  </si>
  <si>
    <t>Realizar_una_reestructuración_orgánica_y_normativa_de_la_Universidad</t>
  </si>
  <si>
    <t>Revisar_y_actualizar_los_currículos_por_lo_menos_de_cuatro_programas_de_pregrado_de_la_Universidad</t>
  </si>
  <si>
    <t>Formalizar_las_funciones_de_autoevaluación_y_acreditación_institucional_y_de_lso_programas_curriculares_en_la_estructura_orgánica_y_los_procesos_de_la_Universidad</t>
  </si>
  <si>
    <t>Conseguir_la_acreditación_de_alta_calidad_para_cuatro_de_las_maestrías_existentes</t>
  </si>
  <si>
    <t>Realizar_convocatorias_anuales_de_investigación_que_articulen_la_dinámica_de_las_unidades_académicas_con_el_CIUP</t>
  </si>
  <si>
    <t>Implementar_dos_estrategias_de_acompañamiento_investigativo_que_permitan_cualificar_los_frupos_internos_de_la_Universidad</t>
  </si>
  <si>
    <t>Construir_una_nueva_prueba_de_potencialidad_pedagógica_para_mejorar_la_selección_e_ingreso_de_los_estudiantes_a_la_Universidad</t>
  </si>
  <si>
    <t>Crear_tres_estrategias_de_acompañamiento_para_mejorar_la_inclusión_de_estudiantes_en_condiciones_de_vulberabilidad</t>
  </si>
  <si>
    <t>Llevar_a_cabo_la_construcción_de_la_fase_uno_de_la_primera_etapa_del_proyecto_Valmaría</t>
  </si>
  <si>
    <t>Adecuar_todos_los_laboratorios_y_las_salas_especializadas_de_la_Universidad</t>
  </si>
  <si>
    <t>Diseñar_e_implementar_un_programa_de_desarrollo_profesoral_dirigido_a_fortalecer_su_papel_formador_de_nuevos_maestros</t>
  </si>
  <si>
    <t>Mejorar_gradualmente_las_condiciones_de_vinculación_de_los_docentes_ocasionales_y_catedráticos</t>
  </si>
  <si>
    <t>Crear_e_implementar_un_sistema_de_evaluación_de_los_profesores_de_la_Universidad_con_participación_de_la_comunidad_académica</t>
  </si>
  <si>
    <t>Desarrollar_dos_propuestas_que_articulen_estrategias_de_tecnologías_de_información_y_comunicación_con_procesos_educativos</t>
  </si>
  <si>
    <t>Implementar_dos_programas_curriculares_de_posgrado_o_pregrado_a_los_procesos_de_educación_a_través_de_TIC</t>
  </si>
  <si>
    <t>Consolidar_el_sistema_de_publicaciones_de_la_Universidad_para_posicionarla_como_líder_en_la_producción_y_circulación_de_contenidos_editoriales_de_alta_calidad_en_el_campo_de_la_educación_y_la_pedagogía</t>
  </si>
  <si>
    <t>Diseñar_estratégias_de_comunicación_que_fortalezcan_el_empleo_de_los_recursos_educativos_en_los_procesos_pedagógicos_de_la_Universidad_y_articulen_el_mensaje_institucional_con_las_redes_sociales_basadas_en_TIC</t>
  </si>
  <si>
    <t>Realizar_tres_sesiones_semestrales_de_una_modalidad_de_catedra_que_atienda_a_la_formulación_del_programa</t>
  </si>
  <si>
    <t>Formular_metodologías_que_atiendan_la_elaboración_de_documentos_y_materiales_en_el_campo_temático_y_problemático_del_programa</t>
  </si>
  <si>
    <t>Reactivar_la_participación_de_la_UPN_en_al_menos_diez_redes_pedagógicas_nacionales_o_internacionales</t>
  </si>
  <si>
    <t>Definir_e_implementar_una_estrategia_instittucional_que_le_permita_pronunciarse_con_propuestas_frente_al_Sistema_Nacional_de_Formación_Docente</t>
  </si>
  <si>
    <t>Implementar_una_propuesta_de_formación_de_maestros_en_ejercicio_como_alternativa_a_las_capacitaciones_tradicionales</t>
  </si>
  <si>
    <t>Proponer_en_conjunto_con_las_escuelas_normales_una_estrategia_de_reforma_que_dignifique_estas_instituciones</t>
  </si>
  <si>
    <t>Socializar_y_circular_los_contenidos_del_Centro_Virtual_de_Memoria_en_educación_y_pedagogía_a_través_de_la_página_web_de_la_UPN</t>
  </si>
  <si>
    <t>Incorporar_al_Centro_de_Memoria_en_la_Educación_y_Pedagogía_el_material_de_archivo_y_de_cultura_material_que_existe_en_el_IPN</t>
  </si>
  <si>
    <t>Elaborar_y_presentar_ante_instancias_nacionales_del_sector_una_propuesta_para_la_evaluación_de_maestros_en_ejercicio</t>
  </si>
  <si>
    <t>Estructurar_un_observatorio_de_la_política_educativa_que_le_haga_seguimiento_a_las_decisiones_de_Estado_en_la_materia_y_genere_opinión_al_respecto</t>
  </si>
  <si>
    <t>Desarrollar_dos_proyectos_de_investigación_sobre_la_dimensión_ambiental_en_los_programas_académicos_de_la_Universidad_y_participar_al_menos_en_dos_redes_ambientales_nacionales_o_internacionales</t>
  </si>
  <si>
    <t>Diseñar_e_implementar_el_Proyecto_de_Responsabilidad_Ambiental_Universitaria_con_al_menos_diez_acciones_en_pro_del_desarrollo_de_una_cultura_institucional_comprometida_con_prácticas_sustentables</t>
  </si>
  <si>
    <t>Institucionalizar_la_estrategia_de_gobierno_en_línea</t>
  </si>
  <si>
    <t>Centrar_la_atención_en_el_ciudadano</t>
  </si>
  <si>
    <t>Implementar_un_sistema_de_gestión_de_tecnología</t>
  </si>
  <si>
    <t>Implementar_un_sistema_de_gestión_de_seguridad_en_la_información</t>
  </si>
  <si>
    <t>Publicación_de_información</t>
  </si>
  <si>
    <t>Publicación_de_datos_abiertos</t>
  </si>
  <si>
    <t>Habilitar_espacios_de_interacción</t>
  </si>
  <si>
    <t>Disponer_de_trámites_y_servicios_en_línea</t>
  </si>
  <si>
    <t>Hacer_uso_de_medios_electrónicos_en_procesos_y_procedimientos_internos</t>
  </si>
  <si>
    <t>Definir_la_estrategia_de_participación</t>
  </si>
  <si>
    <t>Construir_de_forma_participativa_las_políticas_y_planeación_estratégica</t>
  </si>
  <si>
    <t>Abrir_espacios_para_el_control_social</t>
  </si>
  <si>
    <t>Un nuevo PEI elaborado</t>
  </si>
  <si>
    <t>Nueva estructura organizacional adoptada</t>
  </si>
  <si>
    <t>Normatividad interna actualizada</t>
  </si>
  <si>
    <t>N° de currículos revisados y actualizados (4)</t>
  </si>
  <si>
    <t>N° de programas de pregrado y posgrado creados (4)</t>
  </si>
  <si>
    <t>Funciones y procesos de autoevaluación y acreditación formalizados en la estructura orgánica</t>
  </si>
  <si>
    <t>Número de maestrías con acreditación de alta calidad (4)</t>
  </si>
  <si>
    <t>Un documento de política y estrategia de investigación diseñado y formalizado</t>
  </si>
  <si>
    <t>N° convocatorias de proyectos de investigación realizadas al año articuladas con el CIUP (5)</t>
  </si>
  <si>
    <t>N° de estrategias de investigación implementadas (2)</t>
  </si>
  <si>
    <t>N° de modalidades de semilleros de investigación consolidadas (2)</t>
  </si>
  <si>
    <t>N° de convenios suscritos (2)</t>
  </si>
  <si>
    <t>Un estudio sobre las causas de deserción y mecanismos para su disminución e incremento de la permanencia y graduación, realizado</t>
  </si>
  <si>
    <t>Una nueva prueba de potencialidad construida</t>
  </si>
  <si>
    <t>N° de estrategias de acompañamiento para mejorar la inclusión (3)</t>
  </si>
  <si>
    <t>Programa de egresados adecuado e implementado</t>
  </si>
  <si>
    <t>Cerramiento provisional predio Valmaría ejecutado</t>
  </si>
  <si>
    <t>Fase uno de la primera etapa construida</t>
  </si>
  <si>
    <t>Estudios y contrataciones realizadas</t>
  </si>
  <si>
    <t>Porcentaje de instalaciones físicas propiedad de la UPN adecuadas / Total de instalaciones de propiedad de la Universidad</t>
  </si>
  <si>
    <t>N° de laboratorios y salas especilizadas adecuadas / N° total de laboratorios y salas especializadas existentes</t>
  </si>
  <si>
    <t>N° de laboratorios y salas especializadas dotadas / N° total de laboratorios y salas especializadas existentes</t>
  </si>
  <si>
    <t>Bibliografía y bases de datos adquiridas / Bibliografía y bases de datos existentes</t>
  </si>
  <si>
    <t>N° de vehículos adquiridos / N° de vehículos existentes en 2014</t>
  </si>
  <si>
    <t>Programa de desarrollo profesoral diseñado e implementado</t>
  </si>
  <si>
    <t>Convocatoria de concurso de méritos realizada</t>
  </si>
  <si>
    <t>Condiciones de vinculación de docentes ocasionales y catedráticos mejoradas</t>
  </si>
  <si>
    <t>Un sistema de evaluación de profesores implementado</t>
  </si>
  <si>
    <t>CIDET implementado</t>
  </si>
  <si>
    <t>N° de propuestas desarrolladas (2)</t>
  </si>
  <si>
    <t>N° de programas que implementan procesos de educación a través de TIC (2)</t>
  </si>
  <si>
    <t>N° de nuevas ofertas de programas, diplomados y cursos con apoyo de TIC / Total de programas, diplomados y cursos del año 2014</t>
  </si>
  <si>
    <t>Colección publicada</t>
  </si>
  <si>
    <t>Sistema de publicaciones creado</t>
  </si>
  <si>
    <t>N° de estrategias implementadas (1)</t>
  </si>
  <si>
    <t>N° de proyectos editoriales producidos (10)</t>
  </si>
  <si>
    <t>N° de títulos editados y publicados (80)</t>
  </si>
  <si>
    <t>N° de estrategias diseñadas e implementadas por año (1)</t>
  </si>
  <si>
    <t>N° de estudiantes beneficiados con los programas de bienestar / N° de estudiantes beneficiados, vigencia 2014</t>
  </si>
  <si>
    <t>N° estrategias implementadas, de desconcentración de la oferta en el área de salud (1)</t>
  </si>
  <si>
    <t>N° de personas que participan en programas de extensión cultural / N° de personas que participaron en programas de extensión cultural, vigencia 2014</t>
  </si>
  <si>
    <t>N° de programas de formación y capacitación implementado (1)</t>
  </si>
  <si>
    <t>N° de sesiones realizadas semestralmente (3)</t>
  </si>
  <si>
    <t>Un documento de linemientos construido (1)</t>
  </si>
  <si>
    <t>Una convocatoria anual realizada (1)</t>
  </si>
  <si>
    <t>Observatorio de Derechos Humanos funcionando</t>
  </si>
  <si>
    <t>N° de metodologías creadas e implementadas (2)</t>
  </si>
  <si>
    <t>N° alianzas con organizaciones del ámbito nacional para la puesta en práctica de pedagogías sobre construcción de paz, convivencia, derechos humanos, conflictos y memoria (2)</t>
  </si>
  <si>
    <t>N° de iniciativas desarrolladas (3)</t>
  </si>
  <si>
    <t>N° de estrategias diseñadas e implementadas (1)</t>
  </si>
  <si>
    <t>N° de estrategias de regionalización definidas e implementadas (1)</t>
  </si>
  <si>
    <t>N° de proyectos de intervención y acompañamiento educativo específico para la ruralidad y lo urbano (2)</t>
  </si>
  <si>
    <t>N° de alianzas interinstitucionales / N° de alianzas interinstitucionales, vigencia 2014</t>
  </si>
  <si>
    <t>N° de redes pedagógicas nacionales en que participa la UPN (10)</t>
  </si>
  <si>
    <t>N° de eventos nacionales en los que participa la UPN con ponencia en defensa de la educación y de los maestros</t>
  </si>
  <si>
    <t>N° de estrategias establecidas para interlocutar y liderar el Sistema Nacional de Formación Docente (1)</t>
  </si>
  <si>
    <t>N° de propuestas alternativas a las capacitaciones tradicionales implementadas (1)</t>
  </si>
  <si>
    <t>N° de reformas propuestas para la dignificación de las escuelas normales (1)</t>
  </si>
  <si>
    <t>N° de propuestas presentadas para la evaluación de desempeño de los docentes (1)</t>
  </si>
  <si>
    <t>N° de estrategias formuladas para el mejoramiento requerido a partir de la evaluación de desempeño docente (1)</t>
  </si>
  <si>
    <t>N° de programas de pregrado que articulan sus prácticas pedagógicas con los niveles y áreas de formación del IPN (10)</t>
  </si>
  <si>
    <t>N° de contenidos de saberes escolares producidos (10)</t>
  </si>
  <si>
    <t>N° de proyectos pedagógicos formulados en el IPN y dicutidos con los docentes pares formadores de maestros en los programas de pregrado y posgrado (10)</t>
  </si>
  <si>
    <t>N° de seminarios permanentes desarrollados (1)</t>
  </si>
  <si>
    <t>N° de niños de educación para la primera infancia vinculados al programa de educación preescolar / N° de niños vinculados al programa de educación preescolar de 2014</t>
  </si>
  <si>
    <t>El Centro Virtual de Memoria en educación y Pedagogía con acceso a través de la página web de la UPN</t>
  </si>
  <si>
    <t>Museos, archivos y centros de pedagogía existentes en la Universidad articulados al Centro de Memoria en Educación y Pedagogía</t>
  </si>
  <si>
    <t>Material de archivo y de cultura material del IPN, recogido y sistematizado como parte del Centro de Memoria en Educación y Pedagogía / Total de material de archivo y cultura ma terial del IPN existente en 2014</t>
  </si>
  <si>
    <t>N° de propuestas formuladas y presentadas para la evaluación de maestros en ejercicio (1)</t>
  </si>
  <si>
    <t>N° de propuestas diseñadas (2)</t>
  </si>
  <si>
    <t>Un observatorio estructurado y con pronunciamientos sobre decisiones de política educativa</t>
  </si>
  <si>
    <t>N° de portafolios para la proyección social, construido con la consurrencia de todas las unidades académicas (1)</t>
  </si>
  <si>
    <t>N° de estudios sobre las demandas educativas y sociales con las cuales la UPN pueda dialogar con base en su experiencia y conocimiento (1)</t>
  </si>
  <si>
    <t>N° de estudiantes y docentes en intercambio / N° de estudiantes y docentes en intercambio, vigencia 2014</t>
  </si>
  <si>
    <t>N° de programas de posgrado de doble titulación diseñados (1)</t>
  </si>
  <si>
    <t>N° de programas acreditados internacionalmente (2)</t>
  </si>
  <si>
    <t>N° de programas piloto realizados (1)</t>
  </si>
  <si>
    <t>Número de planes de formación ambiental desarrollados (1)</t>
  </si>
  <si>
    <t>N° de proyectos de investigación desarrollados (2)</t>
  </si>
  <si>
    <t>N° de redes de dimensión ambiental (2)</t>
  </si>
  <si>
    <t>Documento PRAU diseñado e implementado</t>
  </si>
  <si>
    <t>Diez acciones de implementación del PRAU con la comunidad universitaria</t>
  </si>
  <si>
    <t>Crear_dos_programas_de_pregrado_y_dos_de_posgrado_que_respondan_a_los_nuevos_perfiles_de_maestros_que_exige_el_país_la_sociedad_contemporánea_y_los_desarrollo_del_saber_pedagógico</t>
  </si>
  <si>
    <t>Elaborar_un_documento_que_fundamente_la_política_institucional_de_investigación_mediante_un_proceso_de_construcción_colectiva_que_articule_las_funciones_misionales_de_docencia_investigación_y_proyección_social</t>
  </si>
  <si>
    <t>Consolidar_dos_de_las_modalidades_existentes_de_semilleros_de_la_UPN_que_promuevan_la_investigación_formativa</t>
  </si>
  <si>
    <t>Aunar_esfuerzos_con_otros_actores_del_sistema_educativo_y_de_ciencia_y_tecnología_para_el_desarrollo_de_propuestas_conjuntas_de_investigación_a_través_de_la_suscrpción_de_al_menos_dos_convenios_anuales</t>
  </si>
  <si>
    <t>Realizar_un_estudio_orientado_a_los_índices_de_deserción_permanencia_y_graduación_de_los_estudiantes_de_la_Universidad</t>
  </si>
  <si>
    <t>Adecuar_e_implementar_el_Programa_de_Egresados_con_políticas_y_estrategias_que_propicien_su_retorno_a_la_Universidad_y_coadyuven_a_la_acreditación_institucional</t>
  </si>
  <si>
    <t>Realizar_el_cerramiento_provisional_de_la_sede_Valmaría_con_el_fin_de_garantizar_la_seguridad_del_predio</t>
  </si>
  <si>
    <t>Dotar_todos_los_laboratorios_y_salas_especializadas_de_la_Universidad_para_el_desarrollo_de_las_actividades_académicas_en_un_ambiente_de_condiciones_dignas</t>
  </si>
  <si>
    <t>Ampliar_renovar_y_consolidar_la_infraestructura_tecnológica_de_la_instituciòn_orientada_al_cumplimiento_del_Plan_Estratégico_de_Sistemas</t>
  </si>
  <si>
    <t>Cubrir_en_lo_psoible_las_vacantes_de_planta_de_docentes_universitarios_aprobada_mediante_la_realización_de_una_convocatoria_de_concurso_de_méritos</t>
  </si>
  <si>
    <t>Publicar_la_colección_60_años_para_que_la_comunidad_universitaria_conozca_los_logros_en_el_campo_intelectual_de_la_educación_y_la_pedagogía</t>
  </si>
  <si>
    <t>Diseñar_e_implementar_una_estrategia_para_posicionar_las_revistas_indexadas_de_la_Universidad_en_los_contextos_regional_nacional_e_internacional</t>
  </si>
  <si>
    <t>Producir_diez_proyectos_editoriales_de_materiales_educativos_y_didácticos_para_la_escuela_básica_media_y_superior_del_país</t>
  </si>
  <si>
    <t>Editar_y_publicar_ochenta_títulos_producto_de_la_investigación_y_labor_docente_que_aporten_en_forma_significativa_al_desarrollo_de_los_procesos_pedagógicos</t>
  </si>
  <si>
    <t>Diseñar_e_implementar_un_programa_de_inclusión_formación_y_capacitación_anual_para_la_gestión_del_talento_humano_con_el_propósito_de_mejorar_la_motivación_el_compromiso_institucional_y_el_clima_laboral_de_los_funcionarios_administrativos</t>
  </si>
  <si>
    <t>Construir_un_documento_de_linemientos_para_la_convocatoria_de_los_proyectos_semilla_en_torno_a_la_construcción_de_paz_derechos_humanos_y_la_memoria</t>
  </si>
  <si>
    <t>Realizar_convocatorias_anuales_para_financiar_iniciativas_relacionadas_con_paz_derechos_humanos_y_memoria</t>
  </si>
  <si>
    <t>Diseñar_y_poner_en_marcha_el_Observatorio_de_Derechos_Humanos_de_la_UPN_con_el_fin_de_contar_con_una_mirada_integral_que_articule_la_prevención_d_elos_derechos_humanos</t>
  </si>
  <si>
    <t>Crear_o_suscribir_dos_alianzas_con_organizaciones_del_ámbito_nacional_o_internacional_para_la_puesta_en_práctica_de_las_pedagogías_que_se_identifiquen_en_el_proceso_de_construcción_de_paz_la_convivencia_los_derechos_humanos_conflictos_y_memoria</t>
  </si>
  <si>
    <t>Desarrollar_tres_inicitaivas_de_formación_comunicación_investigación_y_proyección_social_relacionadas_con_paz_convivencias_y_derechos_humanos</t>
  </si>
  <si>
    <t>Diseñar_e_implementar_una_estrategia_para_abordar_las_problemáticas_de_convivencia_prevención_y_consumo_de_sustancias_psicoactivas_y_alcohol_al_interior_de_la_Universidad</t>
  </si>
  <si>
    <t>Definir_e_implementar_una_estrategia_de_regionalización_orientada_a_la_articulación_de_los_compromisos_misionales_a_partir_del_balance_crítico_de_las_experiencias_adelantadas_en_las_sedes_regionales_durante_la_última_década</t>
  </si>
  <si>
    <t>Definir_y_emprender_dos_proyectos_de_intervención_y_acompañamiento_educativo_diferenciando_la_ruralidad_de_lo_urbano_los_niveles_de_desarrollo_existentes_y_necesidades_educativas_específicas</t>
  </si>
  <si>
    <t>Participar_anualmente_con_al_menos_una_ponencia_en_un_evento_nacional_para_la_defensa_de_la_educación_y_de_los_maestros</t>
  </si>
  <si>
    <t>Formular_en_conjunto_con_otras_instituciones_del_sector_una_propuesta_para_la_evaluación_de_desempeño_de_los_docentes</t>
  </si>
  <si>
    <t>Formular_una_estrategia_para_acompañar_procesos_de_mejoramiento_como_resultado_de_las_evaluaciones_de_desempeño_de_docentes_en_una_institución_de_educación_preescolar_básica_y_media_que_pueda_servir_de_referente_para_la_política_educativa_en_esta_materia</t>
  </si>
  <si>
    <t>Articular_prácticas_pedagógicas_de_al_menos_diez_programas_de_pregrado_con_las_áreas_curriculares_correspondientes_al_IPN_produciendo_aportes_significativos_a_las_mismas_y_a_los_ámbitos_de_formación_inicial_de_maestros</t>
  </si>
  <si>
    <t>Producir_diez_contenidos_de_saberes_escolares_para_impulsar_las_producción_de_saber_pedagógico_que_aporte_a_la_formación_inicial_de_maestros</t>
  </si>
  <si>
    <t>Formular_diez_proyectos_pedagógicos_en_las_áreas_curriculares_del_nivel_preescolar_básico_y_medio_asumidos_como_experiencias_de_frontera_que_sirvan_para_enriquecer_los_programas_de_formación_de_maestros</t>
  </si>
  <si>
    <t>Desarrollar_un_seminario_permanente_para_la_articulación_pedagógica_entre_la_educación_para_la_primera_infancia_el_nivel_de_preescolar_y_la_Licenciatura_en_Educación_Infantil_de_la_Facultad_de_Educación</t>
  </si>
  <si>
    <t>Diseñar_e_implementar_una_estrategia_para_aumentar_el_número_de_niños_de_educación_para_la_primera_infancia_de_la_escuela_maternal_que_acceden_al_programa_de_educación_preescolar_del_IPN_garantizando_un_proceso_pedagógico_continuo</t>
  </si>
  <si>
    <t>Diseñar_al_menos_dos_propuestas_de_polìtica_pública_relacionadas_con_la_formación_y_evaluación_de_docentes_del_sector_público_para_posicionar_a_la_Universidad_como_asesora_de_políticas_públicas</t>
  </si>
  <si>
    <t>Construir_a_partir_de_la_ocurrencia_de_todas_las_facultades_departamentos_y_programas_académicos_un_portafolio_universitario_para_la_proyección_social</t>
  </si>
  <si>
    <t>Diseñar_al_menos_un_programa_de_posgrado_con_doble_titulación_para_ampliar_las_oportunidades_de_los_docentes_en_formación_en_ámbitos_internacionales</t>
  </si>
  <si>
    <t>Obtener_la_acreditación_internacional_de_al_menos_dos_programas_de_posgrado_que_permita_la_interacción_de_los_docentes_de_la_Universidad_con_sus_pares_internacionales</t>
  </si>
  <si>
    <t>Realizar_un_programa_piloto_de_enseñanza_de_lenguas_extranjeras_para_estudiantes_nuevos_con_el_propósito_de_estimular_y_fortalecer_la_apropiación_de_una_lengua_extranjera</t>
  </si>
  <si>
    <t>Crear_y_desarrollar_un_plan_de_formación_ambiental_para_favorecer_la_incorporación_de_prinicipios_criterios_y_valores_ambientales_en_los_programas_curriculares_de_pregrado_basados_en_la_sustentabilidad</t>
  </si>
  <si>
    <t>Adecuar_el_80_porciento_de_las_instalaciones_físicas_de_los_inmuebles_de_propiedad_de_la_Universidad_mejorando_los_accesos_y_el_uso_adecuado_de_las_mismas</t>
  </si>
  <si>
    <t>Realizar_los_estudios_y_contratación_para_desarrollar_al_menos_el_20_porciento_de_la_fase_dos_del_proyecto</t>
  </si>
  <si>
    <t>Software y sistemas de información adecuados y suficientes a las necesidades institucionales</t>
  </si>
  <si>
    <t>Parque computacional y centro de cómputo renovado</t>
  </si>
  <si>
    <t>Ancho de banda y conectividad wifi ampliado y cobertura en todas las edificaciones de la Universidad</t>
  </si>
  <si>
    <t>Aumentar_en_un_15_porciento_el_acervo_bibliográfico_de_publicaciones_y_bases_de_datos</t>
  </si>
  <si>
    <t>Incrementar_y_actualizar_el_parque_automotor_de_la_Universidad_para_el_fortalecimiento_de_las_salidad_pedagògicas_y_académicas_de_los_programas_curriculares</t>
  </si>
  <si>
    <t>Estructuración_y_puesta_ne_marcha_del_Centro_de_Innovación_y_Desarrollo_Educativo_y_Tecnológico_CIDET_de_la_Universidad_Pedagógica_Nacional</t>
  </si>
  <si>
    <t>Ampliar_en_un_20_porciento_la_oferta_de_programas_virtuales_en_curos_de_educación_continua</t>
  </si>
  <si>
    <t>Ampliar_en_un_10_porciento_la_cobertura_de_los_programas_de_bienestar_universitario_para_brindar_apoyo_directo_a_la_población_estudiantil_más_vulnerable</t>
  </si>
  <si>
    <t>Implementar_una_estrategia_de_desconcentración_de_la_oferta_en_el_área_de_salud_para_cubrir_la_comunidad_universitaria_de_acuerdo_con_la_dotación_adquirida_y_renovada</t>
  </si>
  <si>
    <t>Ampliar_en_un_10_porciento_la_oferta_establecida_en_extensión_cultural_según_las_condiciones_de_los_distintos_grupos_y_estamentos_de_la_Universidad</t>
  </si>
  <si>
    <t>Realizar_un_estudio_sobre_las_demandas_educativas_y_sociales_con_las_cuales_la_Universidad_pueda_dialogar_con_base_en_su_experiencia_y_conocimiento_para_ayudar_a_las_transformaciones_regionales_y_nacionales</t>
  </si>
  <si>
    <t>Incrementar_en_10_porciento_el_intercambio_de_estudiantes_y_docentes_con_los_de_los_países_de_la_región_y_del_mundo_para_fortalecer_la_participación_en_comunidades_académicas_nacionales_e_internacionales</t>
  </si>
  <si>
    <t>Ene 02</t>
  </si>
  <si>
    <t>Feb 01</t>
  </si>
  <si>
    <t>Mar 01</t>
  </si>
  <si>
    <t>Abr 02</t>
  </si>
  <si>
    <t>May 02</t>
  </si>
  <si>
    <t>Jun 01</t>
  </si>
  <si>
    <t>Jul 03</t>
  </si>
  <si>
    <t>Ago 01</t>
  </si>
  <si>
    <t>Sep 03</t>
  </si>
  <si>
    <t>Oct 01</t>
  </si>
  <si>
    <t>Nov 01</t>
  </si>
  <si>
    <t>Dic 03</t>
  </si>
  <si>
    <t>Ene 15</t>
  </si>
  <si>
    <t>Feb 15</t>
  </si>
  <si>
    <t>Mar 15</t>
  </si>
  <si>
    <t>Abr 14</t>
  </si>
  <si>
    <t>May 15</t>
  </si>
  <si>
    <t>Jun 15</t>
  </si>
  <si>
    <t>Jul 14</t>
  </si>
  <si>
    <t>Ago 15</t>
  </si>
  <si>
    <t>Sep 14</t>
  </si>
  <si>
    <t>Oct 16</t>
  </si>
  <si>
    <t>Nov 15</t>
  </si>
  <si>
    <t>Dic 14</t>
  </si>
  <si>
    <t>Ene 31</t>
  </si>
  <si>
    <t>Feb 28</t>
  </si>
  <si>
    <t>Mar 28</t>
  </si>
  <si>
    <t>Abr 30</t>
  </si>
  <si>
    <t>May 31</t>
  </si>
  <si>
    <t>Jun 29</t>
  </si>
  <si>
    <t>Jul 31</t>
  </si>
  <si>
    <t>Ago 31</t>
  </si>
  <si>
    <t>Sep 28</t>
  </si>
  <si>
    <t>Oct 31</t>
  </si>
  <si>
    <t>Nov 30</t>
  </si>
  <si>
    <t>Dic 28</t>
  </si>
  <si>
    <t>Finalizada</t>
  </si>
  <si>
    <t>En proceso</t>
  </si>
  <si>
    <t>Sin Avance</t>
  </si>
  <si>
    <t>Incrementar_en_un_20_porciento_el_número_de_alianzas_interinstitucionales_yo_convenios_que_favorezcan_las_condiciones_para_la_realización_de_prácticas_y_pasantías_de_los_estudiantes</t>
  </si>
  <si>
    <t>Articular_al_Centro_de_Memoria_en_Educación_y_Pedagogía_el_Museo_Pedagógico_Colombiano_el_Centro_de_Memoria_Viva_del_CIUP_el_Museo_de_Biología_los_proyectos_de_memoria_que_se_desarrollan_en_la_FHU_y_el_Departamento_de_Posgrado_de_la_FED</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</si>
  <si>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ESTRATEGIAS GEL</t>
    </r>
  </si>
  <si>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</si>
  <si>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r>
      <t xml:space="preserve">META PDI
</t>
    </r>
    <r>
      <rPr>
        <b/>
        <sz val="8"/>
        <color theme="5" tint="-0.249977111117893"/>
        <rFont val="Arial Narrow"/>
        <family val="2"/>
      </rPr>
      <t>CAUSA HALLAZGO</t>
    </r>
    <r>
      <rPr>
        <b/>
        <sz val="8"/>
        <color theme="1"/>
        <rFont val="Arial Narrow"/>
        <family val="2"/>
      </rPr>
      <t xml:space="preserve">
</t>
    </r>
    <r>
      <rPr>
        <b/>
        <sz val="8"/>
        <color theme="9" tint="-0.249977111117893"/>
        <rFont val="Arial Narrow"/>
        <family val="2"/>
      </rPr>
      <t>CRITERIO ESTRATEGIA GEL</t>
    </r>
  </si>
  <si>
    <t>Política_de_administración_de_riesgo</t>
  </si>
  <si>
    <t>Construcción_del_mapa_de_riesgos_de_corrupción</t>
  </si>
  <si>
    <t>Consulta_y_divulgación</t>
  </si>
  <si>
    <t>Monitoreo_y_revisión</t>
  </si>
  <si>
    <t>Información_de_calidad_y_en_lenguaje_comprensible</t>
  </si>
  <si>
    <t>Diálogo_de_doble_vía_con_la_ciudadanía_y_sus_organizaciones</t>
  </si>
  <si>
    <t>Incentivos_para_motivar_la_cultura_de_la_rendición_y_petición_de_cuentas</t>
  </si>
  <si>
    <t>Estructura_administrativa_y_direccionamiento_estratégico</t>
  </si>
  <si>
    <t>Fortalecimiento_de_ls_canales_de_atención</t>
  </si>
  <si>
    <t>Talento_Humano</t>
  </si>
  <si>
    <t>Normativo_y_procedimental</t>
  </si>
  <si>
    <t>Relacionamiento_con_el_ciudadano</t>
  </si>
  <si>
    <t>Lineamientos_de_transparencia_activa</t>
  </si>
  <si>
    <t>Lineamientos_de_transparencia_pasiva</t>
  </si>
  <si>
    <t>Elaboración_de_los_instrumentos_de_gestión_de_la_información</t>
  </si>
  <si>
    <t>Criterio_diferencial_de_accesibilidad</t>
  </si>
  <si>
    <t>Monitoreo_del_acceso_a_la_información_pública</t>
  </si>
  <si>
    <t>Cero_papel</t>
  </si>
  <si>
    <t>Mantenimiento_Sistema_de_Gestión_Integral</t>
  </si>
  <si>
    <t>Mantenimiento_del_Sistema_de_Control_Interno</t>
  </si>
  <si>
    <t>Planeación_del_gobierno_en_línea</t>
  </si>
  <si>
    <t>Estrategia_de_aprobación</t>
  </si>
  <si>
    <t>Monitoreo_y_evaluación</t>
  </si>
  <si>
    <t>Estrategia_de_promoción</t>
  </si>
  <si>
    <t>Planear_el_ajuste_tecnológico</t>
  </si>
  <si>
    <t>Sistema_de_gestión_de_seguridad_de_la_información</t>
  </si>
  <si>
    <t>Inventario_de_información</t>
  </si>
  <si>
    <t>Apertura_de_datos</t>
  </si>
  <si>
    <t>Servicios_de_interacción</t>
  </si>
  <si>
    <t>Formularios_para_descarga</t>
  </si>
  <si>
    <t>Trámites_y_servicios_en_línea</t>
  </si>
  <si>
    <t>Buenas_prácticas_en_el_uso_del_papel</t>
  </si>
  <si>
    <t>Estrategia_de_participación_por_medios_electrónicos</t>
  </si>
  <si>
    <t>Uso_de_medios_electrónicos_en_el_proceso_de_construcción_de_normatividad</t>
  </si>
  <si>
    <t>Uso_de_medios_electrónicos_en_el_proceso_de_planeación_estratégica_de_la_entidad</t>
  </si>
  <si>
    <t>Uso_de_medios_electrónicos_en_los_espacios_y_procesos_de_rendición_de_cuentas</t>
  </si>
  <si>
    <t>No_Aplica</t>
  </si>
  <si>
    <t>No aplica</t>
  </si>
  <si>
    <t>NA</t>
  </si>
  <si>
    <t>FORMATO</t>
  </si>
  <si>
    <t>PLAN DE ACCIÓN  Y DE MEJORAMIENTO INSTITUCIONAL</t>
  </si>
  <si>
    <t>Código: FOR006PES</t>
  </si>
  <si>
    <t>Página: 1 de 1</t>
  </si>
  <si>
    <t>Auditoria_de_Sistema_de_Gestión_Integral</t>
  </si>
  <si>
    <t>Visitas_de_Inspección_y_Vigilancia</t>
  </si>
  <si>
    <t>ACCION</t>
  </si>
  <si>
    <t>META O PRODUCTO</t>
  </si>
  <si>
    <t>INDICADOR</t>
  </si>
  <si>
    <t>OBSERVACIONES</t>
  </si>
  <si>
    <t xml:space="preserve"> PERIODO DE SEGUIMIENTO
(cuatrimestral)</t>
  </si>
  <si>
    <t>I período (ene a abr)</t>
  </si>
  <si>
    <t>II período (may a ago)</t>
  </si>
  <si>
    <t>III período (sep a dic)</t>
  </si>
  <si>
    <t>Componente Gestión</t>
  </si>
  <si>
    <t>Componente Específico</t>
  </si>
  <si>
    <t>Subcomponentes</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</si>
  <si>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 GEL</t>
    </r>
  </si>
  <si>
    <t>Proyecto PDI
Descripción Hallazgo
Topico Plan Anticorrupción
Actividades Estrategia GEL</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</si>
  <si>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</si>
  <si>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</si>
  <si>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</si>
  <si>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</si>
  <si>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</si>
  <si>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</si>
  <si>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</si>
  <si>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</si>
  <si>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</si>
  <si>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</si>
  <si>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</si>
  <si>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</si>
  <si>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t>Meta PDI
Causa Hallazgo
Criterio Estrategia GEL</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</si>
  <si>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</si>
  <si>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Sistema de Gestión Integral
</t>
    </r>
    <r>
      <rPr>
        <b/>
        <sz val="10"/>
        <rFont val="Arial Narrow"/>
        <family val="2"/>
      </rPr>
      <t>e.</t>
    </r>
    <r>
      <rPr>
        <sz val="10"/>
        <color theme="1"/>
        <rFont val="Arial Narrow"/>
        <family val="2"/>
      </rPr>
      <t xml:space="preserve"> Visitas de Inspección y Vigilancia
</t>
    </r>
    <r>
      <rPr>
        <b/>
        <sz val="10"/>
        <rFont val="Arial Narrow"/>
        <family val="2"/>
      </rPr>
      <t>f.</t>
    </r>
    <r>
      <rPr>
        <b/>
        <sz val="10"/>
        <color theme="4" tint="-0.249977111117893"/>
        <rFont val="Arial Narrow"/>
        <family val="2"/>
      </rPr>
      <t xml:space="preserve"> </t>
    </r>
    <r>
      <rPr>
        <sz val="10"/>
        <color theme="1"/>
        <rFont val="Arial Narrow"/>
        <family val="2"/>
      </rPr>
      <t>Autoevaluación</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</si>
  <si>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</si>
  <si>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</si>
  <si>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</si>
  <si>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</si>
  <si>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</si>
  <si>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</si>
  <si>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</si>
  <si>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</si>
  <si>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</si>
  <si>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t>N/A</t>
  </si>
  <si>
    <r>
      <rPr>
        <b/>
        <sz val="10"/>
        <color theme="1"/>
        <rFont val="Arial Narrow"/>
        <family val="2"/>
      </rPr>
      <t xml:space="preserve">b. </t>
    </r>
    <r>
      <rPr>
        <sz val="10"/>
        <color theme="1"/>
        <rFont val="Arial Narrow"/>
        <family val="2"/>
      </rPr>
      <t>Plan Acción GEL</t>
    </r>
  </si>
  <si>
    <r>
      <rPr>
        <b/>
        <sz val="10"/>
        <color theme="1"/>
        <rFont val="Arial Narrow"/>
        <family val="2"/>
      </rPr>
      <t xml:space="preserve">a. </t>
    </r>
    <r>
      <rPr>
        <sz val="10"/>
        <color theme="1"/>
        <rFont val="Arial Narrow"/>
        <family val="2"/>
      </rPr>
      <t>Elementos Transversales</t>
    </r>
  </si>
  <si>
    <r>
      <rPr>
        <b/>
        <sz val="10"/>
        <color theme="1"/>
        <rFont val="Arial Narrow"/>
        <family val="2"/>
      </rPr>
      <t xml:space="preserve">a. </t>
    </r>
    <r>
      <rPr>
        <sz val="10"/>
        <color theme="1"/>
        <rFont val="Arial Narrow"/>
        <family val="2"/>
      </rPr>
      <t>Habilitar espacios de interacción</t>
    </r>
  </si>
  <si>
    <r>
      <rPr>
        <b/>
        <sz val="10"/>
        <color theme="1"/>
        <rFont val="Arial Narrow"/>
        <family val="2"/>
      </rPr>
      <t xml:space="preserve">a. </t>
    </r>
    <r>
      <rPr>
        <sz val="10"/>
        <color theme="1"/>
        <rFont val="Arial Narrow"/>
        <family val="2"/>
      </rPr>
      <t>Disponer de trámites y servicios en línea</t>
    </r>
  </si>
  <si>
    <r>
      <rPr>
        <b/>
        <sz val="10"/>
        <color theme="1"/>
        <rFont val="Arial Narrow"/>
        <family val="2"/>
      </rPr>
      <t xml:space="preserve">a. </t>
    </r>
    <r>
      <rPr>
        <sz val="10"/>
        <color theme="1"/>
        <rFont val="Arial Narrow"/>
        <family val="2"/>
      </rPr>
      <t>Hacer uso de medios electrónicos en procesos y procedimientos internos</t>
    </r>
  </si>
  <si>
    <r>
      <rPr>
        <b/>
        <sz val="10"/>
        <color theme="1"/>
        <rFont val="Arial Narrow"/>
        <family val="2"/>
      </rPr>
      <t xml:space="preserve">a. </t>
    </r>
    <r>
      <rPr>
        <sz val="10"/>
        <color theme="1"/>
        <rFont val="Arial Narrow"/>
        <family val="2"/>
      </rPr>
      <t>Institucionalizar la estrategia de gobierno en línea</t>
    </r>
    <r>
      <rPr>
        <b/>
        <sz val="10"/>
        <color theme="1"/>
        <rFont val="Arial Narrow"/>
        <family val="2"/>
      </rPr>
      <t/>
    </r>
  </si>
  <si>
    <r>
      <rPr>
        <b/>
        <sz val="10"/>
        <color theme="1"/>
        <rFont val="Arial Narrow"/>
        <family val="2"/>
      </rPr>
      <t xml:space="preserve">a. </t>
    </r>
    <r>
      <rPr>
        <sz val="10"/>
        <color theme="1"/>
        <rFont val="Arial Narrow"/>
        <family val="2"/>
      </rPr>
      <t xml:space="preserve">Planeación del gobierno en línea
</t>
    </r>
    <r>
      <rPr>
        <b/>
        <sz val="10"/>
        <color theme="1"/>
        <rFont val="Arial Narrow"/>
        <family val="2"/>
      </rPr>
      <t xml:space="preserve">b. </t>
    </r>
    <r>
      <rPr>
        <sz val="10"/>
        <color theme="1"/>
        <rFont val="Arial Narrow"/>
        <family val="2"/>
      </rPr>
      <t xml:space="preserve">Estrategia de aprobación
</t>
    </r>
    <r>
      <rPr>
        <b/>
        <sz val="10"/>
        <color theme="1"/>
        <rFont val="Arial Narrow"/>
        <family val="2"/>
      </rPr>
      <t xml:space="preserve">c. </t>
    </r>
    <r>
      <rPr>
        <sz val="10"/>
        <color theme="1"/>
        <rFont val="Arial Narrow"/>
        <family val="2"/>
      </rPr>
      <t>Monitoreo y evaluación</t>
    </r>
  </si>
  <si>
    <r>
      <rPr>
        <b/>
        <sz val="10"/>
        <color theme="1"/>
        <rFont val="Arial Narrow"/>
        <family val="2"/>
      </rPr>
      <t>b.</t>
    </r>
    <r>
      <rPr>
        <sz val="10"/>
        <color theme="1"/>
        <rFont val="Arial Narrow"/>
        <family val="2"/>
      </rPr>
      <t xml:space="preserve"> Centrar la atención en el ciudadano</t>
    </r>
  </si>
  <si>
    <r>
      <rPr>
        <b/>
        <sz val="10"/>
        <color theme="1"/>
        <rFont val="Arial Narrow"/>
        <family val="2"/>
      </rPr>
      <t>c.</t>
    </r>
    <r>
      <rPr>
        <sz val="10"/>
        <color theme="1"/>
        <rFont val="Arial Narrow"/>
        <family val="2"/>
      </rPr>
      <t xml:space="preserve"> Implementar un sistema de gestión de tecnología</t>
    </r>
  </si>
  <si>
    <r>
      <rPr>
        <b/>
        <sz val="10"/>
        <color theme="1"/>
        <rFont val="Arial Narrow"/>
        <family val="2"/>
      </rPr>
      <t xml:space="preserve">a. </t>
    </r>
    <r>
      <rPr>
        <sz val="10"/>
        <color theme="1"/>
        <rFont val="Arial Narrow"/>
        <family val="2"/>
      </rPr>
      <t>Planear el ajuste tecnológico</t>
    </r>
  </si>
  <si>
    <r>
      <rPr>
        <b/>
        <sz val="10"/>
        <color theme="1"/>
        <rFont val="Arial Narrow"/>
        <family val="2"/>
      </rPr>
      <t>d.</t>
    </r>
    <r>
      <rPr>
        <sz val="10"/>
        <color theme="1"/>
        <rFont val="Arial Narrow"/>
        <family val="2"/>
      </rPr>
      <t xml:space="preserve"> Implementar un sistema de gestión de seguridad en la información</t>
    </r>
  </si>
  <si>
    <r>
      <rPr>
        <b/>
        <sz val="10"/>
        <color theme="1"/>
        <rFont val="Arial Narrow"/>
        <family val="2"/>
      </rPr>
      <t xml:space="preserve">a. </t>
    </r>
    <r>
      <rPr>
        <sz val="10"/>
        <color theme="1"/>
        <rFont val="Arial Narrow"/>
        <family val="2"/>
      </rPr>
      <t>Sistema de gestión de seguridad de la información</t>
    </r>
  </si>
  <si>
    <r>
      <rPr>
        <b/>
        <sz val="10"/>
        <color theme="1"/>
        <rFont val="Arial Narrow"/>
        <family val="2"/>
      </rPr>
      <t xml:space="preserve">b. </t>
    </r>
    <r>
      <rPr>
        <sz val="10"/>
        <color theme="1"/>
        <rFont val="Arial Narrow"/>
        <family val="2"/>
      </rPr>
      <t>Información en Línea</t>
    </r>
  </si>
  <si>
    <r>
      <rPr>
        <b/>
        <sz val="10"/>
        <color theme="1"/>
        <rFont val="Arial Narrow"/>
        <family val="2"/>
      </rPr>
      <t xml:space="preserve">c. </t>
    </r>
    <r>
      <rPr>
        <sz val="10"/>
        <color theme="1"/>
        <rFont val="Arial Narrow"/>
        <family val="2"/>
      </rPr>
      <t>Interacción en Línea</t>
    </r>
  </si>
  <si>
    <r>
      <rPr>
        <b/>
        <sz val="10"/>
        <color theme="1"/>
        <rFont val="Arial Narrow"/>
        <family val="2"/>
      </rPr>
      <t xml:space="preserve">d. </t>
    </r>
    <r>
      <rPr>
        <sz val="10"/>
        <color theme="1"/>
        <rFont val="Arial Narrow"/>
        <family val="2"/>
      </rPr>
      <t>Transacción en Línea</t>
    </r>
  </si>
  <si>
    <r>
      <rPr>
        <b/>
        <sz val="10"/>
        <color theme="1"/>
        <rFont val="Arial Narrow"/>
        <family val="2"/>
      </rPr>
      <t xml:space="preserve">e. </t>
    </r>
    <r>
      <rPr>
        <sz val="10"/>
        <color theme="1"/>
        <rFont val="Arial Narrow"/>
        <family val="2"/>
      </rPr>
      <t>Transformación</t>
    </r>
  </si>
  <si>
    <r>
      <rPr>
        <b/>
        <sz val="10"/>
        <color theme="1"/>
        <rFont val="Arial Narrow"/>
        <family val="2"/>
      </rPr>
      <t xml:space="preserve">f. </t>
    </r>
    <r>
      <rPr>
        <sz val="10"/>
        <color theme="1"/>
        <rFont val="Arial Narrow"/>
        <family val="2"/>
      </rPr>
      <t>Democracia en Línea</t>
    </r>
  </si>
  <si>
    <r>
      <rPr>
        <b/>
        <sz val="10"/>
        <color theme="1"/>
        <rFont val="Arial Narrow"/>
        <family val="2"/>
      </rPr>
      <t xml:space="preserve">a. </t>
    </r>
    <r>
      <rPr>
        <sz val="10"/>
        <color theme="1"/>
        <rFont val="Arial Narrow"/>
        <family val="2"/>
      </rPr>
      <t>Publicación de información</t>
    </r>
    <r>
      <rPr>
        <b/>
        <sz val="10"/>
        <color theme="1"/>
        <rFont val="Arial Narrow"/>
        <family val="2"/>
      </rPr>
      <t/>
    </r>
  </si>
  <si>
    <r>
      <rPr>
        <b/>
        <sz val="10"/>
        <color theme="1"/>
        <rFont val="Arial Narrow"/>
        <family val="2"/>
      </rPr>
      <t>b.</t>
    </r>
    <r>
      <rPr>
        <sz val="10"/>
        <color theme="1"/>
        <rFont val="Arial Narrow"/>
        <family val="2"/>
      </rPr>
      <t xml:space="preserve"> Publicación de datos abiertos</t>
    </r>
  </si>
  <si>
    <r>
      <rPr>
        <b/>
        <sz val="10"/>
        <color theme="1"/>
        <rFont val="Arial Narrow"/>
        <family val="2"/>
      </rPr>
      <t xml:space="preserve">a. </t>
    </r>
    <r>
      <rPr>
        <sz val="10"/>
        <color theme="1"/>
        <rFont val="Arial Narrow"/>
        <family val="2"/>
      </rPr>
      <t xml:space="preserve">Inventario de información
</t>
    </r>
    <r>
      <rPr>
        <b/>
        <sz val="10"/>
        <color theme="1"/>
        <rFont val="Arial Narrow"/>
        <family val="2"/>
      </rPr>
      <t xml:space="preserve">b. </t>
    </r>
    <r>
      <rPr>
        <sz val="10"/>
        <color theme="1"/>
        <rFont val="Arial Narrow"/>
        <family val="2"/>
      </rPr>
      <t>Apertura de datos</t>
    </r>
  </si>
  <si>
    <r>
      <rPr>
        <b/>
        <sz val="10"/>
        <color theme="1"/>
        <rFont val="Arial Narrow"/>
        <family val="2"/>
      </rPr>
      <t xml:space="preserve">a. </t>
    </r>
    <r>
      <rPr>
        <sz val="10"/>
        <color theme="1"/>
        <rFont val="Arial Narrow"/>
        <family val="2"/>
      </rPr>
      <t>Servicios de interacción</t>
    </r>
  </si>
  <si>
    <r>
      <rPr>
        <b/>
        <sz val="10"/>
        <color theme="1"/>
        <rFont val="Arial Narrow"/>
        <family val="2"/>
      </rPr>
      <t xml:space="preserve">a. </t>
    </r>
    <r>
      <rPr>
        <sz val="10"/>
        <color theme="1"/>
        <rFont val="Arial Narrow"/>
        <family val="2"/>
      </rPr>
      <t xml:space="preserve">Formularios para descarga
</t>
    </r>
    <r>
      <rPr>
        <b/>
        <sz val="10"/>
        <color theme="1"/>
        <rFont val="Arial Narrow"/>
        <family val="2"/>
      </rPr>
      <t xml:space="preserve">b. </t>
    </r>
    <r>
      <rPr>
        <sz val="10"/>
        <color theme="1"/>
        <rFont val="Arial Narrow"/>
        <family val="2"/>
      </rPr>
      <t>Trámites y servicios en línea</t>
    </r>
  </si>
  <si>
    <r>
      <rPr>
        <b/>
        <sz val="10"/>
        <color theme="1"/>
        <rFont val="Arial Narrow"/>
        <family val="2"/>
      </rPr>
      <t xml:space="preserve">a. </t>
    </r>
    <r>
      <rPr>
        <sz val="10"/>
        <color theme="1"/>
        <rFont val="Arial Narrow"/>
        <family val="2"/>
      </rPr>
      <t>Buenas prácticas en el uso del papel</t>
    </r>
  </si>
  <si>
    <r>
      <rPr>
        <b/>
        <sz val="10"/>
        <color theme="1"/>
        <rFont val="Arial Narrow"/>
        <family val="2"/>
      </rPr>
      <t xml:space="preserve">a. </t>
    </r>
    <r>
      <rPr>
        <sz val="10"/>
        <color theme="1"/>
        <rFont val="Arial Narrow"/>
        <family val="2"/>
      </rPr>
      <t>Definir la estrategia de participación</t>
    </r>
    <r>
      <rPr>
        <b/>
        <sz val="10"/>
        <color theme="1"/>
        <rFont val="Arial Narrow"/>
        <family val="2"/>
      </rPr>
      <t/>
    </r>
  </si>
  <si>
    <t>a. Estrategia de promoción
b. Accesibilidad
c. Usabilidad</t>
  </si>
  <si>
    <t>a. Publicación de información</t>
  </si>
  <si>
    <r>
      <rPr>
        <b/>
        <sz val="10"/>
        <color theme="1"/>
        <rFont val="Arial Narrow"/>
        <family val="2"/>
      </rPr>
      <t xml:space="preserve">a. </t>
    </r>
    <r>
      <rPr>
        <sz val="10"/>
        <color theme="1"/>
        <rFont val="Arial Narrow"/>
        <family val="2"/>
      </rPr>
      <t>Estrategia de participación por medios electrónicos</t>
    </r>
  </si>
  <si>
    <r>
      <rPr>
        <b/>
        <sz val="10"/>
        <color theme="1"/>
        <rFont val="Arial Narrow"/>
        <family val="2"/>
      </rPr>
      <t>b.</t>
    </r>
    <r>
      <rPr>
        <sz val="10"/>
        <color theme="1"/>
        <rFont val="Arial Narrow"/>
        <family val="2"/>
      </rPr>
      <t xml:space="preserve"> Construir de forma participativa las políticas y planeación estratégica</t>
    </r>
  </si>
  <si>
    <r>
      <rPr>
        <b/>
        <sz val="10"/>
        <color theme="1"/>
        <rFont val="Arial Narrow"/>
        <family val="2"/>
      </rPr>
      <t xml:space="preserve">c. </t>
    </r>
    <r>
      <rPr>
        <sz val="10"/>
        <color theme="1"/>
        <rFont val="Arial Narrow"/>
        <family val="2"/>
      </rPr>
      <t>Abrir espacios para el control social</t>
    </r>
  </si>
  <si>
    <r>
      <rPr>
        <b/>
        <sz val="10"/>
        <color theme="1"/>
        <rFont val="Arial Narrow"/>
        <family val="2"/>
      </rPr>
      <t xml:space="preserve">a. </t>
    </r>
    <r>
      <rPr>
        <sz val="10"/>
        <color theme="1"/>
        <rFont val="Arial Narrow"/>
        <family val="2"/>
      </rPr>
      <t xml:space="preserve">Uso de medios electrónicos en el proceso de construcción de normatividad
</t>
    </r>
    <r>
      <rPr>
        <b/>
        <sz val="10"/>
        <color theme="1"/>
        <rFont val="Arial Narrow"/>
        <family val="2"/>
      </rPr>
      <t xml:space="preserve">b. </t>
    </r>
    <r>
      <rPr>
        <sz val="10"/>
        <color theme="1"/>
        <rFont val="Arial Narrow"/>
        <family val="2"/>
      </rPr>
      <t>Uso de medios electrónicos en el proceso de planeación estratégica de la entidad</t>
    </r>
  </si>
  <si>
    <r>
      <rPr>
        <b/>
        <sz val="10"/>
        <color theme="1"/>
        <rFont val="Arial Narrow"/>
        <family val="2"/>
      </rPr>
      <t>a.</t>
    </r>
    <r>
      <rPr>
        <sz val="10"/>
        <color theme="1"/>
        <rFont val="Arial Narrow"/>
        <family val="2"/>
      </rPr>
      <t xml:space="preserve"> Uso de medios electrónicos en los espacios y procesos de rendición de cuentas</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</si>
  <si>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</si>
  <si>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</si>
  <si>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Identificación de las acciones por realizar en la vigencia, se definen las prioridades y se determinan la fecha de realización y los responsables para lograr el resultado esperado. Las acciones programanadas deben estar articuladas con los componentes generales.</t>
  </si>
  <si>
    <t>INSTRUCCIONES PARA LA FORMULACION DEL PLAN  DE ACCIÓN DE LA VIGENCIA</t>
  </si>
  <si>
    <t>FORMULACIÓN PLAN DE ACCIÓN Y DE MEJORAMIENTO</t>
  </si>
  <si>
    <t>SEGUIMIENTO PLAN DE ACCIÓN Y DE MEJORAMIENTO</t>
  </si>
  <si>
    <t>Análisis del desarrollo de las acciones y su comparación con las metas propuestas, y , si en necesario, la toma de acciones correctivas o complementarias para alcanzar la meta.</t>
  </si>
  <si>
    <t>Corresponde a las areas estrategicas que los procesos y/o dependencias deben considerar al momento de realizar la planificación anual. En este espacio se debe hacer uso de las listas desplegables dispuestas para facilitar el enlace de cada columna de los componentes generales.</t>
  </si>
  <si>
    <r>
      <t xml:space="preserve">PORCENTAJE DE AVANCE: </t>
    </r>
    <r>
      <rPr>
        <sz val="10"/>
        <color theme="1"/>
        <rFont val="Arial Narrow"/>
        <family val="2"/>
      </rPr>
      <t>Resultado porcentual de la división de la meta o producto ejecutado a la fecha de seguimiento entre la meta o producto programado.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</si>
  <si>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Incentivos para motivar la cultura de la rendición y petición de cuentas</t>
    </r>
    <r>
      <rPr>
        <b/>
        <sz val="10"/>
        <color theme="1"/>
        <rFont val="Arial Narrow"/>
        <family val="2"/>
      </rPr>
      <t/>
    </r>
  </si>
  <si>
    <r>
      <rPr>
        <b/>
        <sz val="10"/>
        <color theme="1"/>
        <rFont val="Arial Narrow"/>
        <family val="2"/>
      </rPr>
      <t xml:space="preserve">f. </t>
    </r>
    <r>
      <rPr>
        <sz val="10"/>
        <color theme="1"/>
        <rFont val="Arial Narrow"/>
        <family val="2"/>
      </rPr>
      <t>Inciativas adicionales</t>
    </r>
  </si>
  <si>
    <r>
      <rPr>
        <b/>
        <sz val="10"/>
        <color theme="1"/>
        <rFont val="Arial Narrow"/>
        <family val="2"/>
      </rPr>
      <t xml:space="preserve">a. </t>
    </r>
    <r>
      <rPr>
        <sz val="10"/>
        <color theme="1"/>
        <rFont val="Arial Narrow"/>
        <family val="2"/>
      </rPr>
      <t xml:space="preserve">Cero papel
</t>
    </r>
    <r>
      <rPr>
        <b/>
        <sz val="10"/>
        <color theme="1"/>
        <rFont val="Arial Narrow"/>
        <family val="2"/>
      </rPr>
      <t xml:space="preserve">b. </t>
    </r>
    <r>
      <rPr>
        <sz val="10"/>
        <color theme="1"/>
        <rFont val="Arial Narrow"/>
        <family val="2"/>
      </rPr>
      <t xml:space="preserve">Mantenimiento Sistema de Gestión Integral
</t>
    </r>
    <r>
      <rPr>
        <b/>
        <sz val="10"/>
        <color theme="1"/>
        <rFont val="Arial Narrow"/>
        <family val="2"/>
      </rPr>
      <t xml:space="preserve">c. </t>
    </r>
    <r>
      <rPr>
        <sz val="10"/>
        <color theme="1"/>
        <rFont val="Arial Narrow"/>
        <family val="2"/>
      </rPr>
      <t xml:space="preserve">Mantenimiento del Sistema de Control Interno
</t>
    </r>
    <r>
      <rPr>
        <b/>
        <sz val="10"/>
        <color theme="1"/>
        <rFont val="Arial Narrow"/>
        <family val="2"/>
      </rPr>
      <t xml:space="preserve">d. </t>
    </r>
    <r>
      <rPr>
        <sz val="10"/>
        <color theme="1"/>
        <rFont val="Arial Narrow"/>
        <family val="2"/>
      </rPr>
      <t>Otros</t>
    </r>
  </si>
  <si>
    <t>Iniciativas_Adicionales</t>
  </si>
  <si>
    <t>Otros</t>
  </si>
  <si>
    <t>Gestión_Documental</t>
  </si>
  <si>
    <t>Gestión_Docente_Universitario</t>
  </si>
  <si>
    <t>Fecha de Aprobación: 20-11-2017</t>
  </si>
  <si>
    <t>Versión: 03</t>
  </si>
  <si>
    <t>Hallazgo</t>
  </si>
  <si>
    <t>Auditoria_Control_Interno</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</si>
  <si>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t>
    </r>
  </si>
  <si>
    <t>Normativas</t>
  </si>
  <si>
    <t>Eliminación_del_trámite_u_otro_procedimiento_administrativo</t>
  </si>
  <si>
    <t>Reducción_incentivos_o_eliminación_del_pago_para_el_ciudadano</t>
  </si>
  <si>
    <t>Eliminación_o_reducción_de_requisitos</t>
  </si>
  <si>
    <t>Ampliación_de_la_vigencia_del_producto_o_servicio</t>
  </si>
  <si>
    <t>Fusión_de_trámites</t>
  </si>
  <si>
    <t>Administrativas</t>
  </si>
  <si>
    <t>Extensión_de_horarios_de_atención</t>
  </si>
  <si>
    <t>Ampliación_de_puntos_de_atención</t>
  </si>
  <si>
    <t>Reducción_de_pasos_para_el_ciudadano</t>
  </si>
  <si>
    <t>Optimización_de_los_procesos_o_procedimientos_internos</t>
  </si>
  <si>
    <t>Reducción_de_tiempo_de_duración_del_trámite</t>
  </si>
  <si>
    <t>Ampliación_de_canales_de_obtención_del_resultado</t>
  </si>
  <si>
    <t>Formularios_diligenciados_en_línea</t>
  </si>
  <si>
    <t>Pago_en_línea_de_los_trámites</t>
  </si>
  <si>
    <t>Envío_de_documentos_electrónicos</t>
  </si>
  <si>
    <t>Disponer_de_mecanismos_de_seguimiento_al_estado_del_trámite</t>
  </si>
  <si>
    <t>Firma_electrónica</t>
  </si>
  <si>
    <t>Trámite_total_en_línea</t>
  </si>
  <si>
    <t>Tecnológicas</t>
  </si>
  <si>
    <t>Transparencia_y_Acceso_a_la_Informacion</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</si>
  <si>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 O PRODUCTO:</t>
    </r>
    <r>
      <rPr>
        <sz val="10"/>
        <color theme="1"/>
        <rFont val="Arial Narrow"/>
        <family val="2"/>
      </rPr>
      <t xml:space="preserve"> Actividades a realizar en la vigencia,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Decen ser oportunos, excluyentes, prácticos, charcos, explícitos, sensibles y verificables.
</t>
    </r>
    <r>
      <rPr>
        <u/>
        <sz val="10"/>
        <color theme="1"/>
        <rFont val="Arial Narrow"/>
        <family val="2"/>
      </rPr>
      <t>Formula Matemática:</t>
    </r>
    <r>
      <rPr>
        <sz val="10"/>
        <color theme="1"/>
        <rFont val="Arial Narrow"/>
        <family val="2"/>
      </rPr>
      <t xml:space="preserve"> Meta o producto ejecutado / Meta o produsto formulado
</t>
    </r>
    <r>
      <rPr>
        <b/>
        <sz val="10"/>
        <color theme="1"/>
        <rFont val="Arial Narrow"/>
        <family val="2"/>
      </rPr>
      <t xml:space="preserve">
FECHA DE REALIZACIÓN: </t>
    </r>
    <r>
      <rPr>
        <sz val="10"/>
        <color theme="1"/>
        <rFont val="Arial Narrow"/>
        <family val="2"/>
      </rPr>
      <t xml:space="preserve">Período en el cual se desarrolla la acción formulada
</t>
    </r>
    <r>
      <rPr>
        <b/>
        <sz val="10"/>
        <color theme="1"/>
        <rFont val="Arial Narrow"/>
        <family val="2"/>
      </rPr>
      <t xml:space="preserve">RESPONSABLE: </t>
    </r>
    <r>
      <rPr>
        <sz val="10"/>
        <color theme="1"/>
        <rFont val="Arial Narrow"/>
        <family val="2"/>
      </rPr>
      <t xml:space="preserve">Se diligencia con el cargo del líser del proceso y/o reponsable de la dependencia que esta formulando el respectivo plan de acción.
</t>
    </r>
    <r>
      <rPr>
        <b/>
        <sz val="10"/>
        <color theme="1"/>
        <rFont val="Arial Narrow"/>
        <family val="2"/>
      </rPr>
      <t xml:space="preserve">RESULTADOS ESPERADOS: </t>
    </r>
    <r>
      <rPr>
        <sz val="10"/>
        <color theme="1"/>
        <rFont val="Arial Narrow"/>
        <family val="2"/>
      </rPr>
      <t xml:space="preserve">Definición de lo que se espera obtener una vez que la acción se haya implementado. Deberan ser especificos y tangibles, cuantitativamente y cualitativamente, con el fin de servir como marco para el cumplimiento de la meta.
</t>
    </r>
    <r>
      <rPr>
        <b/>
        <sz val="10"/>
        <color theme="1"/>
        <rFont val="Arial Narrow"/>
        <family val="2"/>
      </rPr>
      <t xml:space="preserve">OBSERVACIONES: </t>
    </r>
    <r>
      <rPr>
        <sz val="10"/>
        <color theme="1"/>
        <rFont val="Arial Narrow"/>
        <family val="2"/>
      </rPr>
      <t xml:space="preserve"> Claridades relacionadas con las acción o tiempos propuestos.</t>
    </r>
  </si>
  <si>
    <t>NC01-GDU. El PRO003GDU – Evaluación de Desempeño Docente Asignación de Puntos, en especial la actividad No. 22, establece que “El CIARP recibe los consolidados, coteja la información de las evaluaciones físicas con el archivo enviado en medio magnético o correo electrónico y actualiza la base de datos (Excel)”. Según información suministrada por uno de los funcionarios del CIARP, solo se recibe el archivo en físico, por lo tanto, no se coteja la información, lo cual conlleva al incumpliendo del numeral 8.2.3 de la NTCGP 1000:2009. 
Se evidenció incumplimiento del numeral 4.2.3 literal b en consideración a que de los si</t>
  </si>
  <si>
    <t>1. Realizar la actualización al procedimiento PRO003GDU
2. Solicitar a la ODP la aprobación y publicación del procedimiento del proceso</t>
  </si>
  <si>
    <t>Actualizar el procedimiento PRO003GDU</t>
  </si>
  <si>
    <t>Procedimiento actualizado</t>
  </si>
  <si>
    <t>01 de febrero de 2018</t>
  </si>
  <si>
    <t>10 de mayo de 2018</t>
  </si>
  <si>
    <t>Presentar trimestralmente un informe de seguimiento de evaluación de la productividad académica, para puntos salariales, puntos adicionales y por bonificación.</t>
  </si>
  <si>
    <t>No. De informes de seguimiento presentados al CIARP conforme al número de actas publicadas.</t>
  </si>
  <si>
    <t>29 de Diciembre de 2018</t>
  </si>
  <si>
    <t>cuatro (4) informes de seguimiento presentados</t>
  </si>
  <si>
    <t>Cargar en el  link del minisitio de la página de la Universidad, las actas suscritas por el Comité.</t>
  </si>
  <si>
    <t>Crear un link en el minisitio de la página de la Universidad para la socialización de las decisiones del comité.</t>
  </si>
  <si>
    <t>Mini sitio que evidencie el Nº de actas publicadas conforme al número de reuniones CIARP realizadas</t>
  </si>
  <si>
    <t>Actas publicadas en el mini sitio  del  CIARP</t>
  </si>
  <si>
    <t>Realizar requerimientos de publicación de notas comunicantes informando actividades y fechas necesarias para trámites ante el CIARP.</t>
  </si>
  <si>
    <t>Publicar cinco (5) Notas comunicantes para informar y recordar a la comunidad universitaria las actividades y fechas programadas según los calendarios establecidos para cada vigencia.</t>
  </si>
  <si>
    <t>Notas comunicantes publicadas</t>
  </si>
  <si>
    <t>Cinco notas comunicantes publicadas</t>
  </si>
  <si>
    <t>Aseguramiento de la Calidad</t>
  </si>
  <si>
    <t>1. Acompañar, asesorar y hacer seguimiento a los procesos de solicitud de Registro calificado de los programas académicos.
2. Realizar seguimiento para el cargue de la información en la plataforma SACES-MEN</t>
  </si>
  <si>
    <t xml:space="preserve">Adelantar las acciones necesarias para solicitar los Registros Calificados de la nueva oferta académica. </t>
  </si>
  <si>
    <t>Coordinación / Grupo Interno de Trabajo para el Aseguramiento de la Calidad</t>
  </si>
  <si>
    <t xml:space="preserve">Formalizar la solicitud de Registro Calificado mediante Plataforma SACES-MEN. </t>
  </si>
  <si>
    <t>1. Realizar lectura y revisión de los informes preliminares elaborados por los programas académicos.
2. Emitir concepto técnico.
3. Realizar seguimiento</t>
  </si>
  <si>
    <t>Emitir concepto técnico de los informes preliminares de registro calificado de seis (6) programas académicos y de los Documentos Maestros para la renovación de Registro Calificado de tres (3) Programas de la Universidad.</t>
  </si>
  <si>
    <t>N° de Programas que ingresaron al proceso de  presentación de informes preliminares  / N° de Programas proyectados para el  proceso de presentación de informes preliminares</t>
  </si>
  <si>
    <t>Presentación de los informes  preliminares y documento maestro necesarios  para la renovación de Registro Calificado</t>
  </si>
  <si>
    <t>Formalizar las funciones de autoevaluación y acreditación institucional y de los programas curriculares en la estructura orgánica y los procesos de la Universidad.</t>
  </si>
  <si>
    <t>Emitir concepto técnico del Informe de Autoevaluación para la Acreditación de Alta Calidad de dos (2) Programas Académicos de la Universidad.</t>
  </si>
  <si>
    <t>N° de Programas que ingresaron al proceso de Acreditación de Alta Calidad / N° de Programas proyectados para Acreditación de Alta Calidad</t>
  </si>
  <si>
    <t xml:space="preserve">Formalizar la solicitud de Acreditación de Alta Calidad de (2) Programas académicos de pregrado y posgrado ante al CNA. </t>
  </si>
  <si>
    <t>Emitir concepto técnico del documento de Condiciones Iniciales para la Acreditación de Alta Calidad de dos (2) Programa de Posgrado de la Universidad.</t>
  </si>
  <si>
    <t>N° de Programas que presentaron el documento de condiciones iniciales  / N° de Programas proyectados para la presentación del documento de condiciones iniciales.</t>
  </si>
  <si>
    <t>Presentación del documento de condiciones iniciales  al CNA de  dos (2) Programas académicos de posgrado.</t>
  </si>
  <si>
    <t xml:space="preserve">1. Cargue en la web de las resoluciones de registro calificado y acreditación vigentes.                                    2. Publicación de procesos y procedimientos.                          3. Publicación de informes de autoevaluación. </t>
  </si>
  <si>
    <t xml:space="preserve">Actualizar los contenidos del minisitio web con la información actualizada y clara, correspondiente a los procesos. </t>
  </si>
  <si>
    <t>N° de programas de la Universidad /N° de programas con la información actualizada en el minisitio web.</t>
  </si>
  <si>
    <t>Presentar información actualizada en la web como aporte al manejo transparente de la información en la Universidad.</t>
  </si>
  <si>
    <t>Proferir decisiones de carácter interlocutorio y de trámite, prácticas y pruebas hasta culminar el proceso</t>
  </si>
  <si>
    <t>Número de procesos terminados / Número de procesos planeados a iniciar</t>
  </si>
  <si>
    <t>Jefatura y Grupo de Trabajo OCDI</t>
  </si>
  <si>
    <t>Procesos en trámite, algunos podrán llegar a segunda instancia, otros al archivo de la oficina teniendo en cuanta que cada caso en particular tiene sus tiempos procesables aplicables.</t>
  </si>
  <si>
    <t>Ninguna</t>
  </si>
  <si>
    <t>Número de procesos iniciados / Número de procesos planeados a iniciar</t>
  </si>
  <si>
    <t>Evaluar los Mapas de Riesgos   de Universidad Pedagógica Nacional (por procesos)</t>
  </si>
  <si>
    <t>Presentar un Informe de resultados de la evaluación del Mapa de Riesgos Institucional para contribuir en la prevención de los mismos</t>
  </si>
  <si>
    <t>Informe de resultados de la  evaluación de los riesgos institucionales (por proceso y consolidado)</t>
  </si>
  <si>
    <t>Oficina de Control Interno</t>
  </si>
  <si>
    <t>No materialización de riesgos institucionales brindando confiablidad a los diferentes usuarios.</t>
  </si>
  <si>
    <t>Brindar acompañamiento y asesoría en materia de Control Interno.</t>
  </si>
  <si>
    <t xml:space="preserve"># de acompañamientos y asesorías realizadas / total  de acompañamientos y asesorías solicitadas </t>
  </si>
  <si>
    <t xml:space="preserve">
Satisfacción de los usuarios   y cumplimiento de la normatividad que le aplica.</t>
  </si>
  <si>
    <t>Evaluar de manera independiente y efectuar seguimientos a los procesos o dependencias  de la Universidad de acuerdo al plan de trabajo y programa de auditorías para la vigencia 2018.</t>
  </si>
  <si>
    <t xml:space="preserve"># Informes de auditorías y seguimientos presentados / total de auditorías y seguimientos programados en Plan de Trabajo y Programa de Auditorías </t>
  </si>
  <si>
    <t>Contribución al mejoramiento de los procesos  y Cumplimiento de procedimientos internos y de la normatividad que le aplica</t>
  </si>
  <si>
    <t>Fomentar la cultura de control al interior de los procesos objeto de evaluación en la vigencia 2018</t>
  </si>
  <si>
    <t>Sensibilizar a los procesos auditados sobre el auto control para generar una cultura de control</t>
  </si>
  <si>
    <t># de Procesos objeto de auditoria interna sensibilizados / total de procesos auditados</t>
  </si>
  <si>
    <t>Contribución al fortalecimiento de los controles al interior de la Universidad.</t>
  </si>
  <si>
    <t>Presentar los informes y reportes de ley a los diferentes entes externos.</t>
  </si>
  <si>
    <t>Cumplir con la presentación de  los Informes y reportes de Ley en los términos exigidos, para evitar sanciones</t>
  </si>
  <si>
    <t xml:space="preserve"> # de Informes o reportes de ley presentados a  las instancias correspondientes / Total de Informes de Ley requeridos  </t>
  </si>
  <si>
    <t>Cumplimiento en la presentación de reportes e informes  requeridos legalmente por entes externos a la UPN</t>
  </si>
  <si>
    <t>* Evitar la materialización de los riesgos de corrupción.
* Verificar que se cumplan los lineamientos del Manual Único de Rendición de Cuentas</t>
  </si>
  <si>
    <t>Presentar Informe de seguimiento y de evaluación dentro de los términos establecidos, para cumplir con el requerimiento legal</t>
  </si>
  <si>
    <t xml:space="preserve">Informe de seguimiento. </t>
  </si>
  <si>
    <t>Transparencia en los procesos internos de la Universidad Pedagógica Nacional.
Proceso de Audiencia Pública de Rendición de Cuentas bajo los lineamientos del Manual Único de Rendición de Cuentas</t>
  </si>
  <si>
    <t>PRO006PES y Normograma actualizados</t>
  </si>
  <si>
    <t>Jefe ODP - Facilitador PFN - Facilitador PES</t>
  </si>
  <si>
    <t>Documentos actualizados y publicados en la página web</t>
  </si>
  <si>
    <t>La actualización del Manual de Programación Presupuestal con Resolución 1540 de 2017 genera la actualización de los formatos del proceso de Planeación Financiera, según el Acuerdo 044 del 15 de diciembre de 2015, por el cual se expide el Estatuto de Presupuesto de la Universidad Pedagógica Nacional.</t>
  </si>
  <si>
    <t>1. Actualizar e implementar el FOR003PFN de acuerdo al Manual de Programación y Ejecución Presupuestal
2. Actualizar la ficha de caracterización del proceso de planeación financiera de acuerdo al Manual de Programación y Ejecución Presupuestal, momento en el cual se ajustará la descripción de los cambios.</t>
  </si>
  <si>
    <t>Actualizar el FOR003PFN y la ficha de caracterización del proceso de planeación financiera, conforme a lo dispuesto en el Estatuto de Presupuesto y en el Manual de Programación Presupuestal.</t>
  </si>
  <si>
    <t>FOR003PFN y Ficha de Caracterización actualizados</t>
  </si>
  <si>
    <t>Jefe ODP -Facilitador PFN - Profesional de apoyo</t>
  </si>
  <si>
    <t>Hay medición de indicadores que no corresponden directamente con los procedimientos del proceso PFN sino con los procedimientos de GFN</t>
  </si>
  <si>
    <t>1. Revisar y analizar los indicadores del proceso de planeación financiera frente al objetivo del proceso
2. Generar propuesta de actualización de los indicadores de PFN de acuerdo con los procedimientos y el objetivo del proceso
3. Solicitar al proceso de Gestión de Calidad la revisión y la publicación de indicadores</t>
  </si>
  <si>
    <t>Reformular los indicadores que se considere deben ser objeto de ajuste del proceso de Planeación Financiera</t>
  </si>
  <si>
    <t>Indicadores reformulados</t>
  </si>
  <si>
    <t>No se cierra la acción 04 GDC 2015. "Se evidencia la necesidad de modificar el procedimiento PRO003GDC acciones de mejoramiento en lo relacionado con reducir el número de copias del FOR012GDC y fortalecer el uso del correo electrónico". Así mismo se requiere actualizar los tiempos de los procedimientos, ya que actualmente no se cumplen con aquellos dispuestos.</t>
  </si>
  <si>
    <t>No se había podido tener claridad sobre los criterios conjuntamente con la Oficina de Control Interno quienes también hacen parte del procedimiento</t>
  </si>
  <si>
    <t xml:space="preserve">1. Actualizar e implementar el procedimiento PRO003GDC Acciones de mejoramiento referente  a  la  reducción del número de copias utilizadas en los FOR 012 y establecer los tiempos requeridos para las actividades. </t>
  </si>
  <si>
    <t xml:space="preserve">Actualizar el procedimiento PRO003GDC Acciones de mejoramiento </t>
  </si>
  <si>
    <t>Fortalecer el procedimiento y reducir el numero de copias del FOR012GDC</t>
  </si>
  <si>
    <t>No se evidencia en el manual de procesos y procedimientos de la UPN, la medición de los indicadores del proceso correspondiente al primer semestre del año 2017, de acuerdo a lo que hace referencia la Ficha Técnica de cada indicador, que la medición debe ser semestral.</t>
  </si>
  <si>
    <t>Por la inmediatez de las tareas desarrolladas en la dependencia no se ha podido realizar el seguimiento</t>
  </si>
  <si>
    <t>Crear una herramienta de seguimiento que permita definir los tiempos de entrega de los indicadores de Gestión para todos los procesos de la UPN</t>
  </si>
  <si>
    <t>Implementar una herramienta que permita realizar seguimiento a los indicadores oportunamente</t>
  </si>
  <si>
    <t>Herramienta implementada</t>
  </si>
  <si>
    <t>Formato mensual diligenciado</t>
  </si>
  <si>
    <t>No se ha actualizado el manual de calidad en el que se incluye la política del SGI y no se han unificado los espacios en la página web donde se enuncie la política</t>
  </si>
  <si>
    <t>Se recomienda sensibilizar con mayor recurrencia a la parte administrativa y líderes de proceso en el Sistema de Gestión de Calidad; así mismo incluir a la comunidad académica en la importancia que tiene para la Universidad, la participación en el desarrollo y mejora del Sistema.</t>
  </si>
  <si>
    <t>No se cuenta con el personal suficiente dentro del Grupo de Calidad para realizar este tipo de capacitaciones segmentadas</t>
  </si>
  <si>
    <t xml:space="preserve">N° Socializaciones realizadas / N° Socializaciones propuestas </t>
  </si>
  <si>
    <t>1. Compilar, sistematizar los aportes de las dependencias en relación con la propuesta de nueva estructura de la UPN.
2. Socializar la propuesta con los directivos de la UPN y los representantes de los Sindicatos.</t>
  </si>
  <si>
    <t>Socializar el documento consolidado de aportes y la propuesta de estructura</t>
  </si>
  <si>
    <t>Jornada de socialización de aportes y propuesta de estructura</t>
  </si>
  <si>
    <t>Jefe Oficina de Desarrollo y Planeación - Profesional de apoyo</t>
  </si>
  <si>
    <t>Participación de la comunidad y de los directivos en el proceso de reestructuración orgánica</t>
  </si>
  <si>
    <t>1. Consolidar aportes del Comité Directivo frente al cumplimiento de las metas del PDI.
2. Finalizar documento técnico para enviarlo posteriormente al Rector.</t>
  </si>
  <si>
    <t>Presentar al Rector el documento técnico de seguimiento y evaluación de los avances del Plan de Desarrollo Institucional 2014-2019</t>
  </si>
  <si>
    <t>Informe consolidado del Plan de Desarrollo Institucional 2014-2019</t>
  </si>
  <si>
    <t>Jefe ODP - Facilitador PES</t>
  </si>
  <si>
    <t>Contar con información actualizada para el análisis de cumplimiento de las metas del Plan de Desarrollo Institucional 2014-2019</t>
  </si>
  <si>
    <t xml:space="preserve">1. Gestionar la realización de audiencias publicas con la comunidad universitaria.
2. Convocar a la comunidad universitaria y otros grupos sociales a las audiencias publicas  </t>
  </si>
  <si>
    <t>Llevar a cabo la audiencia pública con los resultados de la vigencia 2017</t>
  </si>
  <si>
    <t>Audiencia Publica realizada</t>
  </si>
  <si>
    <t>Facilitadores Equipo de trabajo Oficina de Desarrollo y planeación</t>
  </si>
  <si>
    <t>Avanzar en la actualización de al menos cuatro tramites en el portal web SUIT</t>
  </si>
  <si>
    <t>N° tramites actualizados / N° tramites propuestos por actualizar</t>
  </si>
  <si>
    <t>Sección de la UPN actualizado en el portal SUIT</t>
  </si>
  <si>
    <t>Nº mapas de riesgos formulados y/o actualizados / Nº procesos del SGI</t>
  </si>
  <si>
    <t>Revisar los actos administrativos 
y participar activamente en la construcción de los
mismos.</t>
  </si>
  <si>
    <t>Revisar el 100 % de los actos administrativos que versen sobre la
reestructuración orgánica y normativa de la Universidad
y participar activamente en la construcción de los
mismos, con independencia del proceso al que
corresponda.</t>
  </si>
  <si>
    <t># resoluciones revisadas/ # resoluciones puestas a consideración</t>
  </si>
  <si>
    <t>enero de 2018</t>
  </si>
  <si>
    <t>diciembre de 2018</t>
  </si>
  <si>
    <t>Jefe Oficina Jurídica / Equipo
adscrito</t>
  </si>
  <si>
    <t>Velar por la legalidad de las actuaciones puestas a consideración de la Oficina</t>
  </si>
  <si>
    <t xml:space="preserve">Ninguna </t>
  </si>
  <si>
    <t>Mantener actualizado el espacio asignado a la Oficina Jurídica en la pagina Web de la Universidad.</t>
  </si>
  <si>
    <t>Espacio web Oficina Jurídica actualizado.</t>
  </si>
  <si>
    <t>Jefe Oficina Jurídica</t>
  </si>
  <si>
    <t>Permitir que la ciudadanía pueda acceder a información clara y pertinente.</t>
  </si>
  <si>
    <t>Elaboración del proyecto Convenio a suscribirse.
Presentación del proyecto Convenio para revisión y aprobación.
Envío del proyecto Convenio para firma al interior de la UPN y a la institución con la cual se suscribirá.
Recepción del proyecto convenio firmado y envío para numeración y fechado.
Socialización del Convenio a través de la página Web.</t>
  </si>
  <si>
    <t>Suscribir 12 Convenios interinstitucionales de carácter nacional e internacional</t>
  </si>
  <si>
    <t>Equipo de trabajo ORI</t>
  </si>
  <si>
    <t>La UPN logrará acuerdos de colaboración que permitirá a la comunidad universitaria un mejor desempeño y relaciones interinstitucionales.</t>
  </si>
  <si>
    <t xml:space="preserve">Elaboración de la Convocatoria de movilidad académica para estudiantes o Plan de Internacionalización para docentes.
Presentación de la Convocatoria de movilidad académica para estudiantes o Plan de Internacionalización para docentes ante el Comité de Internacionalización.
Lanzamiento de la Convocatoria para estudiantes o publicación del Plan de Internacionalización para docentes.
Recepción, estudio y aprobación de solicitudes para movilidad estudiantil o docente.
Tramitación y otorgamiento de apoyos para movilidad académica de estudiantes y docentes a nivel nacional e internacional.
</t>
  </si>
  <si>
    <t>Gestionar la movilidad académica internacional de 8 estudiantes de la UPN y de 10 docentes de la UPN durante la vigencia.</t>
  </si>
  <si>
    <t xml:space="preserve">N° de estudiantes de la UPN que realizan movilidad académica internacional / N° de estudiantes de la UPN proyectados para realizar movilidad académica internacional. 
N° de docentes de la UPN que realizan movilidad académica internacional / N° de docentes de la UPN proyectados para realizar movilidad académica internacional. </t>
  </si>
  <si>
    <t xml:space="preserve">Se ampliarán las oportunidades de transferencia de conocimiento y experiencias académicas de estudiantes y profesores. </t>
  </si>
  <si>
    <t xml:space="preserve">Revisión de los documentos a subir en la plataforma Web.
Cargue de documentos en la plataforma Web.
Mantenimiento y seguimiento de la información en la página web - internacionalización. </t>
  </si>
  <si>
    <t>Actualizar el mini sitio de internacionalización en la página web UPN respecto a informes de movilidad; Convenios, y Convocatorias.</t>
  </si>
  <si>
    <t xml:space="preserve">N° de informes de movilidad académica reportados / N° de informes de movilidad académica esperados para reportar.
N° de Convenios suscritos / N° de Convenios esperados a suscribir. 
N° de convocatorias de movilidad e intercambio académico ofertadas / N° de convocatorias de movilidad e intercambio académico esperadas por ofertar. </t>
  </si>
  <si>
    <t xml:space="preserve">En el informe final de auditoría de Control Interno del 19 de octubre de 2015, se  formuló el siguiente aspecto por mejorar (No. 11): Los funcionarios del proceso informaron que realizaron reuniones periódicas de trabajo, sin embargo no tenían soporte de las mismas, por lo tanto se recomienda la realización de actas o el diligenciamiento de las listas de asistencia, con el fin de dejar evidencia de las reuniones. </t>
  </si>
  <si>
    <t>No se cuenta con actas o el diligenciamiento de las listas de asistencia que evidencien de las reuniones</t>
  </si>
  <si>
    <t>No contar con un registro de las reuniones ORI realizadas</t>
  </si>
  <si>
    <t>Realizar durante la vigencia 4 reuniones  del Grupo de Trabajo de la ORI.</t>
  </si>
  <si>
    <t xml:space="preserve">En el informe final de auditoría de Control Interno del 19 de octubre de 2015, se  formuló el siguiente Hallazgo (No. 17) se evidencio falencia en el manejo de la Tabla de Retención Documental del archivo de la ORI respecto a rotulación y traslado de documentos al archivo general. </t>
  </si>
  <si>
    <t>Perdida de documentos y acumulación de carpetas en el archivo de la ORI.</t>
  </si>
  <si>
    <t>Desarrollar en un 50% la transferencia del archivo documental de la ORI correspondiente al año 2017</t>
  </si>
  <si>
    <t>La transferencia documental permitirá mayor organización del archivo general de la ORI.</t>
  </si>
  <si>
    <t>Migrar los datos provenientes de los sistemas de información actualmente utilizados por la Universidad, para la integración al nuevo Software académico adquirido</t>
  </si>
  <si>
    <t>Proporcionar la información funcional necesaria en la implementación del software académico adquirido por la Universidad con base en el plan de trabajo definido por la Subdirección de Sistemas de Información para la vigencia 2018</t>
  </si>
  <si>
    <t xml:space="preserve">Subdirector, equipo de trabajo SAD </t>
  </si>
  <si>
    <t>Información coherente y verificada en el sistema de información adquirido por la Universidad</t>
  </si>
  <si>
    <t>Suministrar la información necesaria en complemento a las actividades programadas en las vigencias 2016 y 2017 frente a la propuesta de restructuración del Reglamento Estudiantil.</t>
  </si>
  <si>
    <t>Revisar el Reglamento estudiantil con respecto a los procesos de la SAD y presentar los aportes o propuestas para su actualización o mejoramiento</t>
  </si>
  <si>
    <t>Documento con propuesta ajustes, a partir de la revisión y análisis del Reglamento estudiantil.</t>
  </si>
  <si>
    <t>Gloria Liliana Arias, José Wilson Macías González (Subdirector) William Rincón SAD.</t>
  </si>
  <si>
    <t>Contribución para mejoras al reglamento estudiantil</t>
  </si>
  <si>
    <t>Se mantiene la acción planteada en las vigencias pasadas</t>
  </si>
  <si>
    <t>1. Levantamiento de información estadística semestral de Inscritos, admitidos, matriculados, Egresados de Pregrado y Posgrado para creación de boletín con previa autorización de la Vicerrectoría Académica.
2. Publicación de un  Boletín por medios electrónicos (Notas Comunicantes, portal web, correos electrónicos, etc.).</t>
  </si>
  <si>
    <t xml:space="preserve">Publicar la información estadística producida por la SAD con cifras actualizadas que constituya una manera clara y explícita de rendición de cuentas ante la comunidad universitaria como manifestación de transparencia </t>
  </si>
  <si>
    <t xml:space="preserve">Publicación semestral de la información estadística generada por la SAD
</t>
  </si>
  <si>
    <t>Equipo de Trabajo SAD</t>
  </si>
  <si>
    <t>Mantener informada a la comunidad universitaria en ejercicio de los procesos misionales y de apoyo de la Universidad, así como los logros sociales (resultados y efectos) más importantes.</t>
  </si>
  <si>
    <t>1. Levantamiento del inventario de trámites
2. Envío de información a ODP para actualización en el SUIT</t>
  </si>
  <si>
    <t>Actualización del Sistema Único de Información de Trámites - SUIT frente al proceso de Admisiones y Registro</t>
  </si>
  <si>
    <t>Inventario de trámites para actualización en el SUIT</t>
  </si>
  <si>
    <t>Subdirector y equipo de trabajo SAD</t>
  </si>
  <si>
    <t>Mantener informada a la comunidad en general de los tramites y servicios ofrecidos por la Subdirección de Admisiones y Registro</t>
  </si>
  <si>
    <t>1. Programación de visitas  a Instituciones oficiales y privadas para informar a la comunidad estudiantil los programas que ofrece la Universidad.
4. Participación  en las Ferias Universitarias que convocan a la Universidad.</t>
  </si>
  <si>
    <t>Ampliar la cobertura de difusión en instituciones privadas y oficiales de los programas académicos que ofrece la universidad tanto de pregrado como de posgrado, participando continuamente en ferias universitarias según los recursos que se asignen para esta meta</t>
  </si>
  <si>
    <t>Una campaña de difusión y promoción de los programas de pregrado y posgrado desarrollada</t>
  </si>
  <si>
    <t>Obtener una mayor demanda de inscritos y ampliar reconocimiento de la Universidad frente a la comunidad en general.</t>
  </si>
  <si>
    <t>1. Aplicación de encuesta Satisfacción a través por web
3. Elaboración de un informe sobre los resultados que sirva para mejorar la atención.</t>
  </si>
  <si>
    <t>Aplicar una encuesta de satisfacción a una muestra de los estudiantes que solicitan atención en la Subdirección de Admisiones con el fin de medir el grado de satisfacción en el servicio de los usuarios.</t>
  </si>
  <si>
    <t># de personas satisfechas / Total de encuestas</t>
  </si>
  <si>
    <t>Subdirector, equipo de trabajo SAD</t>
  </si>
  <si>
    <t>Tomar medidas necesarias para el mejoramiento de la atención al público</t>
  </si>
  <si>
    <t>Asociado al componente de Plan anticorrupción y atención al ciudadano: PQRS</t>
  </si>
  <si>
    <t>1. Desarrollar los eventos planeados de tipo cultural para la comunidad académica como tardes de cine;  tiempo literario y  exposiciones.
2. Planificar Evaluación   semestral como parte activa del proceso de mejora continua.
3. Desarrollar comunicación para difundir</t>
  </si>
  <si>
    <t># eventos año actual / # eventos año anterior</t>
  </si>
  <si>
    <t>Supernumerario Técnico de sala de Tesis
Profesional Supernumerario
Coordinador de Satélites</t>
  </si>
  <si>
    <t xml:space="preserve">1. Apropiación por parte de los usuarios de los espacios culturales mediante su participación activa.
2. Obtener un cambio del concepto tradicional que se tiene de la biblioteca.
</t>
  </si>
  <si>
    <t>El 20% inicial se desarrollo en la vigencia 2016 y 2017, para completar el 50% propuesto.
El cumplimiento para el desarrollo de los eventos anteriores en un 100%, se ve afectado por  la situación de orden público que se presenta en la UPN, ya que en ocasiones no se puede desarrollar dicha  actividad.</t>
  </si>
  <si>
    <t>1. Capacitar a la comunidad académica y administrativa en el uso y los recursos que ofrece la Biblioteca Central de la UPN.
2. Evaluación permanente por parte de los usuarios como parte activa del proceso de mejora continua.</t>
  </si>
  <si>
    <t>Aumentar en 20% las capacitaciones en el proceso de Formación de Usuarios, frente a la vigencia anterior.</t>
  </si>
  <si>
    <t xml:space="preserve"># capacitaciones año actual  /# capacitaciones año anterior </t>
  </si>
  <si>
    <t>Supernumerarios Coordinador y Técnico Satélites  - Técnicos Administrativos de las áreas Circulación y Procesos</t>
  </si>
  <si>
    <t>1. Normalización del proceso de formación de usuarios.
2. Autonomía por parte de los usuarios frente a los recursos y servicios  que ofrece Biblioteca Central.</t>
  </si>
  <si>
    <t>Para lograr el indicador con éxito, es indispensable y obligatorio contar con:
 Los Recursos Electrónicos (Bases de datos) para la formación de usuarios. 
 Óptimas condiciones en la infraestructura tecnológica de la UPN  para que el software bibliográfico  funcione con total normalidad.</t>
  </si>
  <si>
    <t>1. Analizar que tipo de documentos que posee la Biblioteca central servirán de apoyo académico para posterior digitalización.
2. Digitalizar y dar acceso a documentos de apoyo académico a la población focal.</t>
  </si>
  <si>
    <t>Fomentar el uso de las herramientas tecnológicas del centro de Tiflotecnología, para incrementar en un 30% de la totalidad de la vigencia 2016 (450);el número de documentos digitales a los que la población focal puede acceder para consulta y apoyo a su proceso académico</t>
  </si>
  <si>
    <t>(# documentos digitalizados accesibles  vigencia actual/ # (450) documentos accesibles digitalizados vigencia 2016)*100</t>
  </si>
  <si>
    <t>Supernumerarias
Centro Tiflotecnológico</t>
  </si>
  <si>
    <t>Acceso a la información a través de las TIC (digitalización del texto impreso. Etc...)</t>
  </si>
  <si>
    <t>La terminología de uso frente a la población focal, parte de lo dispuesto en las siguiente normatividad:
- Sentencia C-548 de 2015 (Corte Constitucional)
- Ley 618 de 2013 (Presidencia de la República de Colombia)
- Convención Internacional de Discapacidad.
- El 40% inicial se desarrollo en las Vigencias 2016 y 2017, en busca de completar la meta (90 %)en la vigencia 2019.</t>
  </si>
  <si>
    <t>1. Definir prioridades de ingreso.(programas, años).
2. Ingresar al repositorio las tesis de acuerdo a los parámetros definidos.</t>
  </si>
  <si>
    <t>Incrementar en un 10% el número actual de tesis (3251) que se encuentran disponibles en el repositorio institucional.</t>
  </si>
  <si>
    <t># Tesis ingresadas en el repositorio fin de año / 3251 tesis actuales en el repositorio</t>
  </si>
  <si>
    <t>Supernumerarios Documentación y Satélites</t>
  </si>
  <si>
    <t>Proporcionar mas herramientas de consulta a los usuarios interesados en los temas de educación y pedagogía  para el desarrollo de su proceso académico y de investigación.</t>
  </si>
  <si>
    <t>Realizar seguimiento semestral a las actividades planteadas en el Mapa de riesgos</t>
  </si>
  <si>
    <t>Informe semestral de cada seguimiento</t>
  </si>
  <si>
    <t>Subdirectora Biblioteca</t>
  </si>
  <si>
    <t>Mantener el material bibliográfico disponible para consulta de los usuarios</t>
  </si>
  <si>
    <t>Se requiere mas personal de Vigilancia que realice le registro de usuarios a la salida de la Biblioteca</t>
  </si>
  <si>
    <t>1. Realizar un análisis para determinar los lineamientos requeridos en la catalogación del material hemerográfico
2. Ingresar los registros padres del material hemerográfico (Títulos), ya evaluados previamente (50% colección).
3. Realizar descarte de material hemerográfico del restante 50% de la colección.
4. Ingresar registros padres de material hemerográfico restante.
5. Ingresar los Ítems (ejemplares) de cada titulo.</t>
  </si>
  <si>
    <t>Ingresar al sistema Bibliográfico el 20% de material hemerográfico</t>
  </si>
  <si>
    <t>#  Ítems de Material ingresados /#Total de Material Hemerográfico(33597)</t>
  </si>
  <si>
    <t>Supernumerarios Profesional y Técnico Hemeroteca
Supernumerario Asistencial Procesos</t>
  </si>
  <si>
    <t>Brindar a los usuarios colecciones automatizadas que faciliten su consulta</t>
  </si>
  <si>
    <t>Inicialmente la meta es corta debido a que en el transcurso se manejan variables que afectan el desarrollo de la misma a saber (descartes, personal, labores paralelas)</t>
  </si>
  <si>
    <t>Número títulos ingresados /#Total de Material Satélites(17000)</t>
  </si>
  <si>
    <t xml:space="preserve">Supernumerario profesional de Satélites
</t>
  </si>
  <si>
    <t>Tener la información procesada y organizada para posterior control y seguimiento</t>
  </si>
  <si>
    <t>Es una tarea compleja y se cuenta con poco personal para culminar la meta completa.</t>
  </si>
  <si>
    <t>Una vez verificada la información publicada en la página web se identificó que los datos correspondientes al funcionario de las bibliotecas satélites y centros de documentación no están completos (enlace equipo de trabajo), adicionalmente, en dicho espacio aparecen cargos de los funcionarios de la biblioteca central que no están incluidos en el Manual de Funciones. 
En cuanto al espacio de preguntas frecuentes, al ubicarse sobre la pregunta ¿Se pueden llevar en préstamo las tesis? se abre un enlace que dirige a una página de la Universidad de los Andes. En la pregunta ¿Qué debo hacer para solicitar una bibliografía? Se menciona un enlace que dirigiría al formato que se debe diligenciar, pero no está funcionando, aparece el mensaje Acceso denegado o prohibido. 
Por lo anterior, se deja la observación para que el proceso realice la corrección, complemente la información y revise que los cargos de los funcionarios de la biblioteca central correspondan a lo establecido en el Manual de funciones.</t>
  </si>
  <si>
    <t>Desinformación de los cargos descritos en el Manual de Funciones y falta de Control de los enlaces publicados en la página.</t>
  </si>
  <si>
    <t>La comunidad universitaria no puede acceder a la información publicada generando desinformación</t>
  </si>
  <si>
    <t xml:space="preserve">1. Ingresar los funcionarios de las Bibliotecas satélites como información a la página de la Biblioteca
2. Modificar los cargos de los funcionarios de acuerdo a lo dispuesto en el Manual de Funciones.
3. Verificar los enlaces detectados y hacer los respectivos arreglos
4. Realizar un seguimiento semestral de la información publicada en la Página de la Biblioteca </t>
  </si>
  <si>
    <t>Mantener la página de la Biblioteca con enlaces correctos e información actualizada.</t>
  </si>
  <si>
    <t>Página sin errores en los enlaces</t>
  </si>
  <si>
    <t>Ingeniero de Sistemas GIB - Líder de proceso</t>
  </si>
  <si>
    <t>Mantener a la Comunidad Universitaria informada sobre los productos de la Biblioteca y las noticias alrededor de estas.</t>
  </si>
  <si>
    <t>Plan anticorrupción y atención al ciudadano → Transparencia y acceso a la información →Lineamientos de transparencia activa</t>
  </si>
  <si>
    <t xml:space="preserve">En el informe de Auditoria de calidad del 10/08/2017, se registró como un Aspecto por Mejorar, la siguiente:
“Al solicitar evidencia del envío por correo electrónico del Boletín de novedades a profesores y estudiantes, tal como lo establece el punto 5 del PRO005GIB Diseminación selectiva de información, se encontró que aunque se elaboró el Boletín y se difundió a través de notas comunicantes, no se envió por correo a profesores y estudiantes, únicamente se remitió el Reviac - Listado de revistas activas en colección de hemeroteca. 
De lo anterior, se deja la observación para que el proceso revise si se continuará divulgando el Boletín de novedades por correo electrónico o si se realizará el cambio en el procedimiento por el envío del Reviac.”
</t>
  </si>
  <si>
    <t>No se aplica lo publicado frente a lo que el proceso requiere.</t>
  </si>
  <si>
    <t>No se cumplen con las evidencias del desarrollo del Proceso</t>
  </si>
  <si>
    <t>1. Modificar el PRO005GIB – “Diseminación Selectiva de Información”
2. Envío solicitud de actualización del Procedimiento PRO005GIB – “Diseminación Selectiva de Información”
3. Socializar la actualización del Procedimiento</t>
  </si>
  <si>
    <t>Actualizar el Procedimiento PRO005GIB - Diseminación Selectiva de Información, teniendo en cuenta las recomendaciones evidenciadas en la Auditoria.</t>
  </si>
  <si>
    <t>Procedimiento Actualizado e implementado.</t>
  </si>
  <si>
    <t>Equipo GIB - Líder del proceso</t>
  </si>
  <si>
    <t>El procedimiento brinde la información necesaria al usuario</t>
  </si>
  <si>
    <t>En el informe de Auditoria de calidad del 10/08/2017, se registró como una No conformidad, la siguiente:
“En el procedimiento PROOO3GIB Descarte o donación de material bibliográfico, se cita el PRO003GSS el cual ya fue eliminado. 
En la observación del punto 1 del flujograma de donaciones se indica “Revisar el Manual de manejo de bienes UPN 2.2.4 registro de donaciones“ al verificar el Manual de manejo de bienes aprobado, versión 2, de fecha 4 de noviembre de 2014, se evidencia que el asunto citado anteriormente se encuentra en el punto 4.1.4.
El FOR018GIB Descarte de material bibliográfico, es mencionado en el punto 3 del flujograma de donaciones “3. Envía el formato de descarte o donación de material bibliográfico diligenciado a Almacén para cargar en SIAFI” pero al revisar el formato no da cuenta de su utilidad para la tarea mencionada.
El PRO003GIB fue actualizado el 18 de noviembre de 2014, sin embargo, no se incluyó en dicha versión el Acuerdo 023 de fecha 12 de noviembre de 2014 “Por el cual se autoriza la aceptación de donaciones”.
En el PRO005GIB Diseminación selectiva de información actualizado el 25 de abril de 2016, se mencionan los FOR010GIB y FOR011GIB tanto en los registros como en las tareas, al verificar el listado de formatos vigentes estos no están incluidos,  por lo cual se evidencia que en el procedimiento se están incluyendo formatos obsoletos.
Lo anterior, evidencia incumplimiento de lo establecido en el numeral 4.2.3 Control de documentos de la NTCGP 1000:2009.”</t>
  </si>
  <si>
    <t>El procedimiento estaba en proceso de Actualización por diversos cambios normativos y procedimentales.</t>
  </si>
  <si>
    <t>Incumplimiento en la normatividad vigente</t>
  </si>
  <si>
    <t>Procedimiento Actualizados e implementado.</t>
  </si>
  <si>
    <t>Equipo GIB</t>
  </si>
  <si>
    <t>Cumplir con las directrices establecidas por la Universidad</t>
  </si>
  <si>
    <t xml:space="preserve">En el informe de Auditoria de calidad del 10/08/2017, se registró como una Observación, la siguiente:
“Al revisar la Resolución 1530 del 2 de diciembre de 2005 “Por la cual se determinan las políticas para la adquisición, registro y control de los libros y publicaciones de investigación y consulta a través de la División de Biblioteca Documentación y Recursos Bibliográficos en la Universidad Pedagógica Nacional”, la cual hace parte de la normatividad citada en los procedimientos PRO001GIB, PRO002GIB y PRO003GIB,  se observa desactualización en los siguientes aspectos:
• La Resolución 1530 de 2005 hace mención del aplicativo Neón y el software Saib-maxcall, los cuales fueron reemplazados por SIAFI y Koha respectivamente.
• El artículo segundo de la Resolución 1530 de 2005 establece “(...) el cual deberá incluir apartes relacionados con las donaciones y los canjes interinstitucionales o cualquier otra modalidad de intercambio sobre lo cual no existe actualmente procedimiento alguno (…)”. El Consejo Superior expidió el Acuerdo 023 de 2014 “Por el cual se autoriza la aceptación de donaciones”.
• En la Resolución 1530 de 2005 se menciona la División de Biblioteca Documentación y Recursos Bibliográficos, sin embargo, la Circular 003 de 2014 del asunto: Información Acuerdo No. 006 de 25 de marzo de 2014, expedida por el Rector, establece “(…) se hace necesario que para efectos de las comunicaciones internas y externas de la Universidad Pedagógica Nacional, así como para la elaboración de los actos administrativos se utilice el nombre de Subdirección para las Dependencias actualmente denominadas Divisiones (…)”.
Por lo mencionado, se hace observación para que el proceso Gestión de Información Bibliográfica revise la resolución y evalúe si es pertinente modificarla.”
</t>
  </si>
  <si>
    <t>Procedimientos desactualizados</t>
  </si>
  <si>
    <t>Desactualización de la Normatividad</t>
  </si>
  <si>
    <t>1. Verificación de los acuerdos mencionados y de la normatividad general que aplica a la Subdirección de Biblioteca
2. Actualización del Normograma si se requiere</t>
  </si>
  <si>
    <t>Mantener el normograma actualizado</t>
  </si>
  <si>
    <t>Normograma Actualizado</t>
  </si>
  <si>
    <t>Mantener la normatividad actualizada</t>
  </si>
  <si>
    <t>ok</t>
  </si>
  <si>
    <t>En el informe de Auditoria de calidad del 10/08/2017, se registró como una NO Conformidad, la siguiente:
“Al revisar el archivo físico se evidenció lo siguiente:
• Los documentos de las AZ de la serie SBR-380.88.4 Proceso de entrega de trabajos y/o tesis de grado y SBR380.88.9 Proceso formación de usuarios no se encuentran organizados cronológicamente.
• Las AZ de las series SBR-380.88.5 Proceso Descarte o Reintegro de Material Bibliográfico y SBR380.88.10 Proceso intercambio de material  bibliográfico (canje) presentan inconsistencias entre el contenido y la información del lomo de la AZ (elaborado de acuerdo con la TRD). 
  Por lo anterior, se evidencia incumplimiento de lo establecido en el numeral 4.2.4 Control de registros de la      NTCGP 1000:2009.”</t>
  </si>
  <si>
    <t>Desconocimiento de la normatividad del Archivo General de la Nación</t>
  </si>
  <si>
    <t>Archivo en orden diferente a lo normado</t>
  </si>
  <si>
    <t>1. Solicitar capacitación al Grupo de Archivo y Correspondencia frente a la normatividad de Archivo General.
2. Modificar las AZ según la normatividad de Archivo General.
3. Realizar revisión semestral de las AZ de la Subdirección frente a las normas de Archivo General.</t>
  </si>
  <si>
    <t>100% de las AZ debidamente archivadas</t>
  </si>
  <si>
    <t>AZ Debidamente Organizadas/Az existentes</t>
  </si>
  <si>
    <t>Equipo GIB - Líder del Proceso</t>
  </si>
  <si>
    <t>Archivo correcto a la normatividad</t>
  </si>
  <si>
    <t>En el informe de Auditoria de calidad del 10/08/2017, se registró como una Observación, la siguiente:
“Al revisar la disponibilidad de recursos para alcanzar los objetivos de calidad en lo relacionado con el proceso Gestión de Información Bibliográfica, se identificó que no han sido reemplazados cuatro funcionarios que renunciaron y una funcionaria que solicitó traslado a otra dependencia, lo cual ha afectado los siguientes servicios: procesamiento técnico del material bibliográfico, procesamiento del material de bibliotecas y centros de documentación satélites, servicio de circulación y préstamo en la jornada de la noche, recargo de las funciones de una funcionaria técnica para asumir labores secretariales, y reducción del horario de atención al usuario en la hemeroteca variando el servicio prestado entre 7:00 a.m. y 8:00 p.m. a prestarlo entre 7:00 a.m. y 5:00 p.m.. 
La líder del proceso Gestión de Información Bibliográfica solicitó mediante memorando 2016IE10350 a la Vicerrectoría Académica la vinculación del personal vacante entre los cuales se requieren un funcionario de nivel profesional, un funcionario de nivel técnico y tres funcionarios de nivel asistencial. Sin embargo, dichas vacantes no fueron cubiertas por no disponer de presupuesto.  
Lo que genera una Observación ante frente a lo establecido en el literal e) numeral 5.1 de la NTCGP 1000:2009, “el aseguramiento de la disponibilidad de recursos” por parte de la Dirección.”</t>
  </si>
  <si>
    <t xml:space="preserve">Falta de Presupuesto </t>
  </si>
  <si>
    <t>Servicios no se prestan según las necesidades de la comunidad Universitaria</t>
  </si>
  <si>
    <t>1. Solicitar a la Oficina de Desarrollo y Planeación las vacantes de personal en los Anteproyectos Presupuestales.
2. Hacer seguimiento a la solicitud.</t>
  </si>
  <si>
    <t>Solicitud enviada</t>
  </si>
  <si>
    <t>Líder del proceso</t>
  </si>
  <si>
    <t xml:space="preserve">Comunidad Universitaria con acceso a los servicios completos de la Biblioteca </t>
  </si>
  <si>
    <t>Las solicitudes de personal se vienen realizando en los Anteproyectos Presupuestales desde el año 2014.</t>
  </si>
  <si>
    <t xml:space="preserve">En el informe de Auditoria de calidad del 10/08/2017, se registró como una Observación, la siguiente:
“Una vez revisadas las instalaciones de la biblioteca y la hemeroteca se encontró material bibliográfico en el piso y en cajas sin la debida organización, de acuerdo con la información suministrada por los funcionarios entrevistados, esto obedece a la falta de estantes y espacio adecuado, por lo cual, se recomienda ampliar los espacios de almacenamiento que garanticen las condiciones adecuadas para la conservación, preservación y ventilación del material bibliográfico. Adicionalmente se encontraron grietas en las paredes y humedad. (Ver archivo fotográfico).
Por lo mencionado se deja la observación de acuerdo a lo señalado en el numeral 6.3 Infraestructura de la NTCGP1000:2009. </t>
  </si>
  <si>
    <t>Infraestructura poco adecuada</t>
  </si>
  <si>
    <t>1. Solicitar a la Subdirección de Servicios Generales el arreglo de los daños y la asignación de Estantes.  
2. Hacer seguimiento a la solicitud.</t>
  </si>
  <si>
    <t>Material Bibliográfico en buen estado y resguardado en lugares adecuados.</t>
  </si>
  <si>
    <t>En el informe de Auditoria de calidad del 10/08/2017, se registró como una Observación, la siguiente:
Al revisar la ficha de medición de indicadores FIG005GIB Libros ingresados a la colección, se identificó que en el periodo de enero a junio de 2016, el resultado de la medición fue 40,87% quedando en el rango de no aceptable, debido a que la meta es 70%. Sin embargo, el proceso no realizó acción correctiva e indicó en la ficha de medición que no se requería una acción correctiva aun cuando el resultado no fue óptimo, por lo cual se genera una observación lo establecido en el numeral 8.2.3 Seguimiento y medición de los procesos (…) “Como resultado del seguimiento de la medición y seguimiento de los procesos, deben llevarse a cabo las correcciones, acciones preventivas y/o correctivas, según sea conveniente”</t>
  </si>
  <si>
    <t xml:space="preserve">Modificación de la Normatividad </t>
  </si>
  <si>
    <t>Indicadores con mediciones por debajo de lo esperado.</t>
  </si>
  <si>
    <t>1. Revisar la normatividad de los indicadores actual aplicada.
2. Revisar los datos de medición de los indicadores.
3. Tomar las acciones respectivas si es requerida.</t>
  </si>
  <si>
    <t>Revisar la normatividad actual aplicada y tomar las acciones pertinentes en las mediciones de los indicadores del proceso</t>
  </si>
  <si>
    <t>Indicadores medidos y revisados de acuerdo a la normatividad vigente</t>
  </si>
  <si>
    <t>Líder del Proceso</t>
  </si>
  <si>
    <t>Cumplimiento en las mediciones de acuerdo a lo estipulado en el SIG.</t>
  </si>
  <si>
    <t>1. Confrontar físicamente el material bibliográfico frente a SIAFI
2. Realizar el proceso de selección y descarte
3. Solicitar el ingreso al sistema de inventarios</t>
  </si>
  <si>
    <t>(# satélites inventariadas/# satélites faltantes(4))</t>
  </si>
  <si>
    <t>Controlar el 100% del inventario de material bibliográfico de las satélites</t>
  </si>
  <si>
    <t>Se requiere mayor personal para realizar esta labor.</t>
  </si>
  <si>
    <t>1. Coordinar reuniones con los diferentes estamentos de la Universidad para estructurar e implementar el Comité Institucional del Deporte Representativo.
2. Afianzar el liderazgo del Comité frente a los Grupos Deportivos Representativos y su participación en competencias.                                                     3. Reportar la cobertura y la participación del deporte representativo dentro de la comunidad universitaria.</t>
  </si>
  <si>
    <t>Un (1) Comité creado.</t>
  </si>
  <si>
    <t>Subdirector de Bienestar Universitario y Gestor Programa Deporte</t>
  </si>
  <si>
    <t xml:space="preserve">Reorganizar y centralizar el deporte representativo de la U.P.N. facilitando el  reporte de atenciones. </t>
  </si>
  <si>
    <t>Realizar  seis (6) eventos deportivos de manera articulada con espacios académicos de la F.E.F.</t>
  </si>
  <si>
    <t>N° de eventos deportivos realizados/6*100</t>
  </si>
  <si>
    <t>Dotar de una reflexión y práctica pedagógica la actividad deportiva universitaria, implementando el conocimiento desarrollado en la F.E.F.</t>
  </si>
  <si>
    <t>Crear una (1) mesa de trabajo interestamental para el abordaje frente al consumo de sustancias psicoactivas y problemas socialmente relevantes en la Universidad Pedagógica Nacional</t>
  </si>
  <si>
    <t>Una (1) mesa interestamental creada y consolidada.</t>
  </si>
  <si>
    <t xml:space="preserve">Subdirección Bienestar Universitario - Programa psicosocial - GOAE </t>
  </si>
  <si>
    <t>Desarrollar tres (3) actividades de cooperación con las licenciaturas de la Facultad de Bellas Artes que permitan visibilizar los procesos de gestión artística y cultural tanto de la Subdirección de Bienestar Universitario como de la Facultad.</t>
  </si>
  <si>
    <t>Número de actividades de cooperación creados/3*100</t>
  </si>
  <si>
    <t xml:space="preserve">Subdirector de Bienestar Universitario - Gestor Programa Cultura </t>
  </si>
  <si>
    <t xml:space="preserve">
1. Generar dinámicas de desplazamiento de los eventos ofrecidos en Calle 72 hacia las instalaciones Valmaría y Parque Nacional. 
2.  Involucrar los productos o procesos de creación artísticos de los estudiantes y docentes de la Facultad de Bellas en los eventos realizados por la SBU.</t>
  </si>
  <si>
    <t xml:space="preserve">Realizar doce (12) eventos  para fortalecer la Agenda Cultural de la UPN, extendiendo su realización a las instalaciones de Valmaría y Parque Nacional.  </t>
  </si>
  <si>
    <t>Fortalecimiento en la programación de la Agenda Cultural de la UPN, teniendo en cuenta la realización de eventos en las sedes Valmaría y Parque Nacional. Se espera, además, aumentar el número de asistentes a  las sesiones de encuentro propiciadas por la agenda.</t>
  </si>
  <si>
    <t>1. Resolución rectoral que desarrolle el Acuerdo No.034 de 2017 "Por la cual se reglamenta el servicio de almuerzo subsidiado para los estudiantes de pregrado de la Universidad Pedagógica Nacional"</t>
  </si>
  <si>
    <t>1. Identificar las variables y requisitos para la asignación del servicio de almuerzo subsidiado desarrollando lo establecido en el Acuerdo No.034 de 2017 "Por la cual se reglamenta el servicio de almuerzo subsidiado para los estudiantes de pregrado de la Universidad Pedagógica Nacional"</t>
  </si>
  <si>
    <t>1 Resolución aprobada y publicada.</t>
  </si>
  <si>
    <t>Se hará participe de este proceso al GOAE</t>
  </si>
  <si>
    <t xml:space="preserve">1. Normatividad publicada/ Normatividad expedida de conocimiento general.
2. Notificaciones realizadas/Actos administrativos de carácter específico y concreto expedidos.
</t>
  </si>
  <si>
    <t xml:space="preserve">Poner a disposición de la ciudadanía el 100% de la normatividad de conocimiento general vigente para su consulta </t>
  </si>
  <si>
    <t>100% de la normatividad de conocimiento general publicada</t>
  </si>
  <si>
    <t>Secretario General - Auxiliar Administrativo SGR</t>
  </si>
  <si>
    <t>Ciudadanía más informada y con fácil acceso a la información</t>
  </si>
  <si>
    <t xml:space="preserve">
1. Actas del Consejo Superior y el Consejo Académico publicadas una vez sean aprobadas y firmadas
2. Acuerdos de Consejo Superior y el Consejo Académico publicados una vez sean aprobados y firmados
</t>
  </si>
  <si>
    <t xml:space="preserve">Tramitar todas las solicitudes dirigidas al Consejo Superior y Consejo Académico, y dar a conocer las decisiones tomadas por dichos cuerpos colegiados. </t>
  </si>
  <si>
    <t>100% de las solicitudes tramitadas ante los cuerpos colegiados</t>
  </si>
  <si>
    <t>Secretario General - Asistente de Consejos</t>
  </si>
  <si>
    <t>Dar a conocer a los interesados las decisiones tomadas por el Consejo Académico y Superior, de manera que puedan participar en los diferentes procesos de la Universidad.</t>
  </si>
  <si>
    <t xml:space="preserve">1. Revisar los proyectos normativos de acuerdo con su competencia
2. Presentar los proyectos normativos ante las instancias respectivas, de acuerdo con su competencia
</t>
  </si>
  <si>
    <t>Apoyar la revisión de todos los proyectos de normatividad de acuerdo con la competencia de la Secretaría General</t>
  </si>
  <si>
    <t>100% de los proyectos normativos de competencia de la Secretaría General revisados</t>
  </si>
  <si>
    <t xml:space="preserve">Secretario General </t>
  </si>
  <si>
    <t>Adecuación y actualización normativa</t>
  </si>
  <si>
    <t>1. Proyectar resoluciones y acuerdos de convocatoria a elección y designación de representantes, para firma del Rector o presidente del Consejo Superior de acuerdo a su competencia.  
2. Coordinar los procesos de elección y designación dando cabal cumplimiento al calendario establecido para cada uno.</t>
  </si>
  <si>
    <t>Coordinar y gestionar las convocatorias a elección y designación de los representantes ante los diferentes cuerpos colegiados, dando cumplimiento a la normatividad vigente.</t>
  </si>
  <si>
    <t xml:space="preserve">100% de elecciones o designaciones realizadas </t>
  </si>
  <si>
    <t>Secretario General - Asistente de Gobierno Universitario</t>
  </si>
  <si>
    <t>Una comunidad universitaria más informada y más participativa</t>
  </si>
  <si>
    <t xml:space="preserve">Revisión, modificación y remisión a Oficina de Desarrollo y Planeación de los documentos del proceso de Gestión para el Gobierno Universitario.
</t>
  </si>
  <si>
    <t>Crear o actualizar los documentos del proceso Gestión para el Gobierno Universitario requeridos</t>
  </si>
  <si>
    <t>Documentos elaborados o modificados remitidos a Oficina de Desarrollo y Planeación para aprobación</t>
  </si>
  <si>
    <t>Mantener actualizados los documentos del proceso de Gestión para el Gobierno Universitario</t>
  </si>
  <si>
    <t>1. Tramite, seguimiento y control de las peticiones, quejas, reclamos, sugerencias, felicitaciones y denuncias de acuerdo a los tiempos reglamentarios.
2. Publicación del informe trimestral del Sistema de peticiones, quejas, reclamos, sugerencias, felicitaciones y denuncias.
3. Aplicar una encuesta de satisfacción a los usuarios del sistema de PQRSFD.</t>
  </si>
  <si>
    <t>Tramitar el 100% de las peticiones, quejas, reclamos, sugerencias, felicitaciones y denuncias de la ciudadanía en general.</t>
  </si>
  <si>
    <t>1. PQRSFD tramitadas / PQRSFD interpuestas.
2. Informes publicados / Informes trimestrales por publicar en el año. 
3. Encuesta de satisfacción implementada</t>
  </si>
  <si>
    <t>Secretario General - Técnico Administrativo SGR</t>
  </si>
  <si>
    <t>Permitir a la comunidad universitaria y a la sociedad en general, expresar sus peticiones, quejas, reclamos, sugerencias, felicitaciones y denuncias y obtener una respuesta</t>
  </si>
  <si>
    <t>Incluir las acciones del plan de acción GEL en el plan de acción de la SGR</t>
  </si>
  <si>
    <t>Inclusión de la Estrategia de Gobierno en línea en los planes de acción de las dependencias involucradas</t>
  </si>
  <si>
    <t>Acciones del plan de acción de Gobierno en línea incluidas en el plan de acción de Secretaría General</t>
  </si>
  <si>
    <t>Secretario General -  Asistente de Gobierno Universitario</t>
  </si>
  <si>
    <t>Una vez aprobado el plan de acción de Gobierno en línea, incluir las acciones a cargo de la Secretaría General en el plan de acción del proceso</t>
  </si>
  <si>
    <t>1. Formular el Plan de acción junto con los integrantes del Comité GEL.
2. Una vez aprobado el plan de acción de Gobierno en línea, remitirlo al Grupo de Comunicaciones para su publicación en la página web</t>
  </si>
  <si>
    <t>Plan de acción GEL publicado en la página web</t>
  </si>
  <si>
    <t>Apropiación de las dependencias en la importancia de la estrategia GEL para una administración más eficiente y transparente</t>
  </si>
  <si>
    <t xml:space="preserve">Aprobar y publicar el Plan de acción GEL 2018 en la página web de la Universidad </t>
  </si>
  <si>
    <t>1. Agendar en una sesión del Comité GEL la presentación de la estrategia de participación por medios electrónicos.
2. Someter a consideración de los miembros del Comité GEL la aprobación del documento.</t>
  </si>
  <si>
    <t xml:space="preserve">Presentar la estrategia de participación por medios electrónicos al Comité GEL para someterla a aprobación </t>
  </si>
  <si>
    <t>Estrategia de participación por medios electrónicos aprobada por el Comité GEL</t>
  </si>
  <si>
    <t>Aprobar la estrategia de participación por medios electrónicos</t>
  </si>
  <si>
    <t>Plan Anticorrupción y Atención al ciudadano → Racionalización de trámites → Administrativo</t>
  </si>
  <si>
    <t>1. Publicar en la página web y/o remitir a los interesados los proyectos de normatividad que se están tramitando junto con las condiciones de participación y los soportes necesarios.
2. Habilitar mecanismos electrónicos para que los usuarios puedan hacer aportes u observaciones sobre la normatividad publicada. Revisar las sugerencias de modificación allegadas por los participantes, de acuerdo con las fechas establecidas. O en caso de ser requerido, convocar a los interesados a una reunión para debatir y definir el documento final. 
3. Modificar los proyectos de normatividad, de acuerdo con las sugerencias y el cumplimiento de la reglamentación vigente. Publicar en la página de la Universidad el proyecto definitivo.</t>
  </si>
  <si>
    <t xml:space="preserve">Convocar a los interesados a participar en el proceso de consulta de los proyectos de normatividad.
</t>
  </si>
  <si>
    <t>Someter a consideración de los interesados los proyectos de normatividad (normas relacionadas con el conjunto de la comunidad universitaria) para recibir sus aportes</t>
  </si>
  <si>
    <t>Gestión de sistemas informáticos</t>
  </si>
  <si>
    <t>Ampliar, renovar y consolidar  la infraestructura tecnológica de la institución orientada al cumplimiento del Plan Estratégico de Sistemas</t>
  </si>
  <si>
    <t xml:space="preserve">Realizar seguimiento a la ejecución del contrato No. 718 de 2017 y control a los procesos de Interventoría para  puesta en producción  del Nuevo Sistema de Información Académico en los siguientes dos (2) vigencias.
</t>
  </si>
  <si>
    <t xml:space="preserve">Alcanzar y Garantizar la puesta en producción del Nuevo Sistema de Información Académico     </t>
  </si>
  <si>
    <t xml:space="preserve">Un (1) sistema de información Implementado y puesto en producción
</t>
  </si>
  <si>
    <t>Subdirector de Gestión de Sistemas de Información / Profesional de apoyo administrativo y calidad</t>
  </si>
  <si>
    <t xml:space="preserve">Adquirir, renovar, licenciar, soportar y mantener los sistemas de información institucionales </t>
  </si>
  <si>
    <t>N° de contratos de servicios de soporte y/o renovaciones / 6</t>
  </si>
  <si>
    <t>Subdirector de Gestión de Sistemas de Información / Coordinador de Desarrollo</t>
  </si>
  <si>
    <t>Garantizar la sostenibilidad y disponibilidad de los sistemas de información a través de la utilización de soporte especializado y uso permanente de software legal</t>
  </si>
  <si>
    <t>Parque computacional y centro de computo renovado</t>
  </si>
  <si>
    <t>Realizar seguimiento a la ejecución del contrato No.674 de 2017 y control a los procesos 
de renovación del Data Center</t>
  </si>
  <si>
    <t xml:space="preserve">Adecuar y modernizar los espacios del Data Center para fortalecer la prestación de los servicios informáticos 
</t>
  </si>
  <si>
    <t xml:space="preserve">Data Center renovado, modernizado y en producción
</t>
  </si>
  <si>
    <t>Subdirector de Gestión de Sistemas de Información / Coordinador de Infraestructura</t>
  </si>
  <si>
    <t>Garantizar que los espacios remodelados del Data Center soporte la Infraestructura tecnológica con los estándares establecidos en materia de Centros de computo</t>
  </si>
  <si>
    <t xml:space="preserve"> - Efectuar Estudios de mercado 
- Gestionar procesos contractuales para la adquisición de equipos de computo</t>
  </si>
  <si>
    <t xml:space="preserve">Disminuir el porcentaje de obsolescencia de los equipos computacionales. </t>
  </si>
  <si>
    <t xml:space="preserve"> Adquirir o renovar el servicio de soporte, mantenimiento y/o licenciamiento de infraestructura tecnológica :
a) Central Telefónica HiPath 4000, teléfonos Siemens, Correo de voz, Operadora AC WIN IP
 b)  Plataforma de equipos servidores IBM (Soporte especializado de hardware y software.
c) Plataforma de virtualización RHEV
d) Oracle ( Software Update License &amp; Support)
e) Equipos de Seguridad Perimetral UTM (Unified Threat Management).
f) Productos Microsoft
h) Antivirus
i) Adobe</t>
  </si>
  <si>
    <t xml:space="preserve">Adquirir, renovar, licenciar, soportar y mantener la infraestructura tecnológica y el parque computacional de la Universidad.  </t>
  </si>
  <si>
    <t>N° de servicios renovados / 7</t>
  </si>
  <si>
    <t>Mantener  y  mejorar el desempeño
de la plataforma tecnológica  a través de la utilización soporte especializado y uso permanente de software legal</t>
  </si>
  <si>
    <t xml:space="preserve"> - Plantear Objetivos y metas del Proyecto de Inversión 410.705.1.4.1 DOTACION DE RECURSOS DE APOYO ACADÉMICO E INFRAESTRUCTURA TECNOLÓGICA
- Hacer seguimiento al cumplimiento de los mismos.
 </t>
  </si>
  <si>
    <t>Ejecutar las metas aprobadas dentro del  Proyecto de Inversión 410.705.1.4.1 - DOTACION DE RECURSOS DE APOYO ACADÉMICO E INFRAESTRUCTURA TECNOLÓGICA para la vigencia de 2018</t>
  </si>
  <si>
    <t xml:space="preserve">
No. de Metas Alcanzadas  / No. de Metas Planteadas a 2018</t>
  </si>
  <si>
    <t>Subdirector de Gestión de Sistemas de Información / Coordinador Mesa de Ayuda y Profesional de apoyo administrativo y calidad</t>
  </si>
  <si>
    <t>Adquirir bienes y servicios a través de planes de inversión con  Recursos asignados al proyecto de inversión liderado por esta Subdirección</t>
  </si>
  <si>
    <t>Realizar eventos de Capacitación y entrenamiento para actualizar las competencias de  ingenieros y técnicos miembros del proceso Gestión de Sistemas Informáticos en:
a) Servicio al Cliente
b) Plataforma UTM
c) Microsoft (Plataforma instalada)</t>
  </si>
  <si>
    <t>Actualizar y renovar los conocimientos y competencias de  ingenieros y técnicos miembros del proceso Gestión de Sistemas Informáticos en:
a) Servicio al Cliente
b) Plataforma UTM
c) Microsoft (Plataforma instalada)</t>
  </si>
  <si>
    <t>Ingenieros capacitados y entrenados</t>
  </si>
  <si>
    <t>Subdirector de Gestión de Sistemas de Información / Profesionales de apoyo administrativo</t>
  </si>
  <si>
    <t>Contar con un Equipo de colaboradores competente para el mantenimiento y sostenibilidad tecnológica</t>
  </si>
  <si>
    <t xml:space="preserve">Desde las vigencia 2015 y 2016, los procedimientos no han sido actualizados, a pesar de estar planteados en los planes de mejoramiento de anteriores auditorias. 
De los 8 procedimientos publicados en el Manual de Procesos y Procedimientos se evidencio que 6 están desactualizados según el siguiente detalle:
- Tres procedimientos PRO007GSI, PRO010GSIy PRO015GSI, se encuentran con formato antiguo y sin flujograma, Incumpliendo lo dispuesto en el instructivo INS001GDC Elaboración de Documentos - Flujograma.
- Tres procedimientos PRO004GSI, PRO017GSI y PRO018GSI, cuentan con flujograma, pero hay actividades que no se realizan en el orden planteado y el responsable se encuentra como División y no como Subdirección, que es el nombre actual de la dependencia. 
Siendo un aspecto reiterativo que incumple con el numeral 4.2.3 - Control de Documentos de la NTCGP 1000:2009.
Observación: Esta no conformidad es derivada de las auditorias de calidad vigencia 2015 Y 2016, y reincide en la auditoria vigencia 2017.
</t>
  </si>
  <si>
    <t>Porque los proyectos del Data Center y el Nuevo Software académico han generado cambios procedimentales del proceso  los cuales son insumo para la actualización de los procedimientos</t>
  </si>
  <si>
    <t xml:space="preserve">Mejora de la documentación del proceso </t>
  </si>
  <si>
    <t xml:space="preserve">Eliminar o Cambiar a nuevo formato, según el caso, los procedimientos:
PRO007GSI Gestión Adquisición de Nuevas Tecnologías
PRO010GSI Adquisición Tecnológica y Licenciamiento
PRO015GSI Administración Aplicaciones.
Eliminar o Modificar los formatos obsoletos del proceso, según el caso:
Eliminar: -          FOR001GSI Hoja de Servicio
  - FOR003GSI Registro Estudiantes para la Creación de Usuario MOODLE
</t>
  </si>
  <si>
    <t>Mantener y conservar  toda la documentación del proceso GESTION DE SISTEMAS INFORMATICOS  actualizada</t>
  </si>
  <si>
    <t>Documentación del proceso GESTION DE SISTEMAS INFORMATICOS  actualizada y publicada</t>
  </si>
  <si>
    <t>Proceso GESTION DE SISTEMAS INFORMATICOS actualizado y mejorado</t>
  </si>
  <si>
    <t xml:space="preserve">Al revisar el archivo de la Subdirección de Gestión de Sistemas de Información se evidencio lo siguiente:
- En la AZ 19, correspondiente a la Subserie Informes de Gestión, no se encuentran archivados los Informes de Gestión de las vigencias 2015 y 2016, los cuales deben reposar en dichas AZ. 
En las AZ 20 Subserie Mantenimiento y soporte técnico de equipos no se encuentran archivadas las hojas de control de la vigencia 2016 y a la fecha no existe AZ vigencia 2017.
- En la AZ22, de la Subserie Planos no se encuentra documentación archivada, dicho archivo reposa en carpetas, folder, en un mueble de la Oficina del Subdirector, sin codificación de la TRD.
- En la AZ99, de la Subserie Seguimiento Proyectos de Tecnología de la Información y la Comunicación se encuentra documentación repetida en otras AZ y la información  para cual está definida esa codificación en la TRD no se encuentra en dicha AZ.
Los anteriores aspectos, incumplen con el numeral 4.2.4 - Control de Registros de la NTCGP 1000:2009.
Por lo cual se recomienda efectuar las revisiones pertinentes y la actualización de la Tabla de Retención Documental TRD.
</t>
  </si>
  <si>
    <t>Porque la clasificación y codificación  de las AZ para el archivo de documentos del proceso  no estuvo acorde con la metodología de la Tabla Retención Documental</t>
  </si>
  <si>
    <t>Mejora en la organización del archivo y Tabla de Retención Documental del proceso</t>
  </si>
  <si>
    <t xml:space="preserve"> Actualizar y/o Reestructurar  la Tabla de Retención del Proceso para garantizar una mejor organización del archivo
actualización de la tabla de retención documental TRD.
Revisar y archivar en  las carpetas AZ   la documentación del archivo con base a la codificación de la Tabla de retención documental TRD. </t>
  </si>
  <si>
    <t xml:space="preserve">Documentos organizados y archivados acorde a lo prescrito en la Tabla de retención documental TRD. </t>
  </si>
  <si>
    <t>Subdirector de Gestión de Sistemas de Información / secretaria de la Subdirección</t>
  </si>
  <si>
    <t>Archivo de las Dependencia actualizado y mejorado</t>
  </si>
  <si>
    <t xml:space="preserve">Hallazgo </t>
  </si>
  <si>
    <t>Para la revisión de los inventarios asignados a los funcionarios de la Subdirección en el aplicativo SIAFI, se tomó una muestra del 30%, que corresponde a 7 registros, de los cuales en el 100% se evidencio que los bienes están asignados parcialmente o no están asignados a los cuentadantes responsables, lo cual incumple con lo establecido en el Manual de Manejo de Bienes y en el numeral 1.2.5 Políticas de Operación  del Modelo Estándar de Control Interno  MECI 2014.</t>
  </si>
  <si>
    <t>Desorganización en la utilización de los procedimientos para gestionar los inventarios</t>
  </si>
  <si>
    <t>Mejora en la organización y depuración de los inventarios de los colaboradores del proceso</t>
  </si>
  <si>
    <t xml:space="preserve">Inventarios de Bienes organizados y actualizados </t>
  </si>
  <si>
    <t>Subdirector de Gestión de Sistemas de Información / Todos los colaboradores de la dependencia</t>
  </si>
  <si>
    <t xml:space="preserve">Inventarios de los colaboradores de la Dependencia actualizados </t>
  </si>
  <si>
    <t>Se efectuó una revisión al mantenimiento de los correos institucionales, según la base de datos suministrada por el grupo de infraestructura y se encontró que existen usuarios que no reportan actividad desde la vigencias  2015 y 2016, lo cual conlleva a que se subutilice espacio en los buzones de correo de los servidores e incumple lo establecido en el capítulo X Uso de Correo Electrónico Institucional, numeral 9, del Manual de Políticas, Normas y Procedimientos para la Administración de Recursos Computacionales, Informativos, Multimediales y Comunicaciones de propiedad de la Universidad Pedagógica Nacional (Res. 0696 de 2005), y en el  numeral 3 Eje Transversal Información y Comunicación del Modelo Estándar de Control Interno  MECI 2014.</t>
  </si>
  <si>
    <t>Ausencia de retroalimentación de información al proceso cuando miembros de la comunidad universitaria se desvinculan de la institución</t>
  </si>
  <si>
    <t>Mejora en la organización y depuración de los correos  de los actores de la comunidad universitaria</t>
  </si>
  <si>
    <t xml:space="preserve">Mantener en servicio solo las cuentas activas   de  correos de los usuarios  institucionales </t>
  </si>
  <si>
    <t xml:space="preserve">Cuentas de correos  de  usuarios  institucionales
depuradas  </t>
  </si>
  <si>
    <t>Al verificar las aplicaciones implementadas en la Universidad, tanto las desarrolladas por ingenieros contratistas de la SGSI, como por proveedores externos no cuentan con la documentación correspondiente del desarrollo, lo cual afecta la funcionalidad de los aplicativos e incumple lo establecido en el capítulo XVII del Manual de Políticas, Normas y Procedimientos para la Administración de Recursos Computacionales, informativos, Multimediales y Comunicaciones de propiedad de la Universidad Pedagógica Nacional (Res. 0696 de 2005), y en el  numeral 3 Eje Transversal Información y Comunicación del Modelo Estándar de Control Interno  MECI 2014.</t>
  </si>
  <si>
    <t>Los contratistas y/o profesionales contratados para este tipo de actividades no cumplen con el requerimiento de documentar las aplicaciones</t>
  </si>
  <si>
    <t xml:space="preserve">Mejora de la documentación de los sistemas de información del proceso </t>
  </si>
  <si>
    <t xml:space="preserve">Se sugiere recopilar la información por aplicación activa misional y archivarla en la AZ correspondiente, subserie Seguimiento Proyectos de Tecnología de la Información y la Comunicación TIC en donde repose la documentación de forma completa, para los desarrollos existentes y tenerlo en cuenta para los futuros, de conformidad con la resolución 0696 de 2005. 
Solicitar la generación y/o actualización de la documentación de las aplicaciones del software en producción </t>
  </si>
  <si>
    <t>Mantener  y conservar actualizada  toda la documentación  de las aplicaciones del software en producción</t>
  </si>
  <si>
    <t>Documentación  de las aplicaciones del software en producción actualizada y al servicio de los usuarios correspondientes</t>
  </si>
  <si>
    <t>Gestión de Riesgos de Corrupción</t>
  </si>
  <si>
    <t>Monitoreo y revisión</t>
  </si>
  <si>
    <t>No Aplica</t>
  </si>
  <si>
    <t>Realizar 3 reuniones de Seguimiento y revisión a  los riesgos de corrupción-Mapa de riesgos para  monitorear posibles  ocurrencias</t>
  </si>
  <si>
    <t>Revisar y hacer seguimiento a  los riesgos de corrupción-Mapa de riesgos del  proceso GESTION DE SISTEMAS INFORMATICOS.</t>
  </si>
  <si>
    <t>No. de Reuniones realizadas /3</t>
  </si>
  <si>
    <t>Mitigar la ocurrencia de eventos de corrupción</t>
  </si>
  <si>
    <t xml:space="preserve">1. Efectuar la revisión y consolidación de las actividades prioritarias, que deben incluirse en el Sistema de Gestión de la Seguridad y Salud en el Trabajo.                                           2. Elaborar el documento del Sistema de Gestión de la Seguridad y Salud en el Trabajo para la UPN.            3. Presentar y publicar el documento del Sistema de Gestión de la Seguridad y Salud en el Trabajo, para su aprobación y ejecución durante el año 2018.         </t>
  </si>
  <si>
    <t>Subdirector de Personal y miembros del equipo de trabajo de la Seguridad y Salud Trabajo.</t>
  </si>
  <si>
    <t>Prevenir la ocurrencia de accidentes y/o enfermedades laborales, fomentando una mayor calidad de vida, en los servidores públicos de la Universidad Pedagógica Nacional.</t>
  </si>
  <si>
    <t>1. Efectuar la depuración de la normatividad vigente, para la inclusión de las variables necesarias en el documento de Clima Organizacional de la UPN.                                              2. Solicitar la vinculación de un Profesional, para el manejo del proceso.
3. Elaborar y consolidar el documento de Clima Organizacional para la Universidad Pedagógica Nacional.</t>
  </si>
  <si>
    <t>Elaborar el documento de  Clima Organizacional, para Universidad Pedagógica Nacional.</t>
  </si>
  <si>
    <t>Documento del Clima Organizacional elaborado, para la Universidad.</t>
  </si>
  <si>
    <t>Contar con información oportuna y confiable para la toma de decisiones por parte de la Dirección de la Universidad.</t>
  </si>
  <si>
    <t>Para el comienzo de la vigencia 2018, no se cuenta con el Profesional asignado, para adelantar las diferentes actividades que hacen parte del proceso de construcción del documento de Clima Laboral.</t>
  </si>
  <si>
    <t>Implementar una estrategia comunicativa, a través de Notas  Comunicantes, para potenciar la motivación y el compromiso institucional de los funcionarios en la Universidad.</t>
  </si>
  <si>
    <t>Estrategia comunicativa implementada.</t>
  </si>
  <si>
    <t>Subdirector de Personal y miembros del equipo de trabajo de la SPE.</t>
  </si>
  <si>
    <t>Contribución a la mejora del clima laboral en la Universidad Pedagógica Nacional.</t>
  </si>
  <si>
    <t>Verificar a través del diligenciamiento de la lista de chequeo de documentos y el formato de entrevista, el cumplimiento de los requisitos establecidos en el Manual Específico de Funciones de la Universidad, para el cargo que va a ocupar, de acuerdo con la revisión de cada uno de los soportes allegados por parte del aspirante.</t>
  </si>
  <si>
    <t>Llevar a cabo el seguimiento al Riesgo de Corrupción,  establecido por el Proceso de Gestión de Talento Humano.</t>
  </si>
  <si>
    <t>Seguimiento efectuado al Riesgo de Corrupción, del proceso de Gestión de Talento Humano.</t>
  </si>
  <si>
    <t>Subdirector / Subdirección de Personal; Profesional Universitario, responsable de la selección de personal.</t>
  </si>
  <si>
    <t>Disminución en los pagos indebidos, por efectos de nombramientos sin el cumplimiento de los requisitos.</t>
  </si>
  <si>
    <t xml:space="preserve">1. Revisar los diferentes componentes que hacen parte del Manual de Funciones y Responsabilidades por Competencias de la Universidad.                                  2. Modificar   componentes que hacen parte del Manual, de acuerdo con la normatividad vigente en la Universidad.                                  3. Presentar el documento  Manual de Funciones y Responsabilidades por Competencias de la Universidad, ante las instancias correspondientes.             </t>
  </si>
  <si>
    <t>Presentar ante las instancias correspondientes de la Universidad, el nuevo Manual de Funciones y Responsabilidades por Competencias.</t>
  </si>
  <si>
    <t>Manual de Funciones y Responsabilidades por Competencias de la Universidad presentado, ante las instancias correspondientes.</t>
  </si>
  <si>
    <t>Subdirector de Personal y Equipo de Trabajo designado para tales fines.</t>
  </si>
  <si>
    <t>Contar con el Manual de Funciones y Responsabilidades por Competencias de la Universidad, de acuerdo con los requerimientos y la normatividad vigente.</t>
  </si>
  <si>
    <t>No obstante que el equipo de trabajo del proceso tiene conocimiento en el Sistema de Gestión de Calidad, algunos funcionarios deben profundizar su conocimiento</t>
  </si>
  <si>
    <t>No fue programado finalmente por parte del Subdirector de Personal, la fecha, así como los espacios adecuados para tal fin</t>
  </si>
  <si>
    <t>1. Seleccionar temas, que hacen parte del manejo de documentos, del Sistema de Gestión de Calidad de la UPN, así como del proceso de Gestión de Talento Humano.                                       2. Programar capacitación con el Equipo de Trabajo de la SPE, en el manejo del Sistema de Gestión y Control de la Universidad.</t>
  </si>
  <si>
    <t>Capacitar a los funcionarios de la SPE, en los temáticas relacionadas con el Sistema de Gestión de Calidad de la UPN.</t>
  </si>
  <si>
    <t>Capacitación en el Sistema de Gestión de Calidad ejecutada.</t>
  </si>
  <si>
    <t>La ordenación de los documentos dentro de la AZ's deben responder a la forma en la cual se presento el tramite según TRD</t>
  </si>
  <si>
    <t>No se reforzó el equipo de trabajo, con la persona requerida, para las actividades necesarias</t>
  </si>
  <si>
    <t>1. Revisar los aspectos incorporados a la nueva TRD, que hace parte del proceso de Gestión de Talento Humano.                                       2. Programar un taller con el Equipo de Trabajo de la SPE, en el manejo de la nueva TRD que hace parte del proceso.</t>
  </si>
  <si>
    <t>Capacitar a los funcionarios de la SPE, en los aspectos inherentes al manejo de la nueva TDR, que hace parte del proceso de Gestión de Talento Humano.</t>
  </si>
  <si>
    <t>Taller realizado, en el manejo de la nueva TRD del proceso de Gestión de Talento Humano.</t>
  </si>
  <si>
    <t>Subdirector de Personal y funcionarios encargados del proceso.</t>
  </si>
  <si>
    <t>No se ha efectuado actualización de los campos que hacen parte de la base de datos</t>
  </si>
  <si>
    <t>1. Analizar la estructuras de campos del archivo actual, que maneja las Historias Laboras de la Universidad.                                       2. Incorporar los nuevos campos de control, que se requieren, para el manejo adecuado de las Historias Laborales.</t>
  </si>
  <si>
    <t>Actualizar el formato de la base de datos de excel, que registra las Historias Laborales, con la incorporación de nuevos campos de control.</t>
  </si>
  <si>
    <t>Archivo de base de datos de Historias Laborales actualizado.</t>
  </si>
  <si>
    <t>Subdirector de Personal y funcionario responsable de Historias Laborales.</t>
  </si>
  <si>
    <t>Control y gestión adecuada, en el manejo de las Historias Laborales de la Universidad.</t>
  </si>
  <si>
    <t>No obstante que se evidencio el trabajo realizado en la actualización de la documentación del proceso, aún no se ve reflejado en su aprobación y publicación en el manual de procesos y procedimientos para los usuarios; de algunos documentos del proceso como los son los procedimientos: PRO001GTH, PRO002GTH, PRO003GTH, PRO004GTH, PRO008GTH, PRO009GTH, PRO010GTH, PRO011GTH, PRO012GTH, PRO013GTH Y PRO014GTH cuya última versión es de los años 2007 y 2008 respectivamente</t>
  </si>
  <si>
    <t>Falta de personal suficiente, para llevar a cabo la revisión de la totalidad de la documentación que hace parte del proceso, así como para dar cumplimiento efectivo de las responsabilidades que tiene asignada la dependencia</t>
  </si>
  <si>
    <t>Actualizar los Procedimientos, que hacen parte del proceso de Gestión de Talento Humano.</t>
  </si>
  <si>
    <t>Procedimientos del proceso de Gestión de Talento Humano, actualizados conforme a las revisiones efectuadas por el Equipo de Trabajo de la SPE.</t>
  </si>
  <si>
    <t>Ésta No Conformidad, ya fue establecida en la Auditoría Integral 2015, y tramitado su Plan de Mejoramiento ante la ODP en el mes de mayo de 2017, para su actualización respectiva, en el Sistema de Gestión y Control de la UPN.</t>
  </si>
  <si>
    <t>No se están llevando a cabo los lineamientos del procedimiento obligatorio PRO003GDO Control de Registros</t>
  </si>
  <si>
    <t>Subdirector de Personal y funcionarios responsables de historias laborales y archivo de gestión de la SPE.</t>
  </si>
  <si>
    <t>Documentación del proceso depurada, de acuerdo con las normas de archivo establecidas por la Universidad.</t>
  </si>
  <si>
    <t>Ésta No Conformidad, ya había sido establecida en la Auditoría Integral 2015, como No Conformidad.</t>
  </si>
  <si>
    <t>NC-03-GTH-2015. Se evidenció que el proceso GTH, no realiza análisis de datos de las actividades que llevan a cabo. Como es el caso del producto de las evaluaciones de desempeño, peticiones, quejas, reclamos, entre otras.</t>
  </si>
  <si>
    <t>Subdirector de Personal y Equipo de capacitación designado para tal fin.</t>
  </si>
  <si>
    <t>Éstas dos No Conformidades, fueron establecidas en la Auditoría Integral del año 2015, que se le llevó a cabo al proceso GTH.</t>
  </si>
  <si>
    <t>1. Establecer las acciones a seguir, para la solicitud de protección de los documentos e información de historias laborales.                                      2. Revisar los diferentes aspectos de la solicitud de protección de la información de historias laborales.                  3. Elaborar y tramitar la solicitud de protección del espacio de historias laborales, antes las instancias correspondientes de la Universidad.</t>
  </si>
  <si>
    <t>Solicitud de protección de historias laborales e información electrónica elaborada y tramitada, antes las instancias correspondientes de la Universidad.</t>
  </si>
  <si>
    <t>Subdirector de Personal y funcionaria de historias laborales.</t>
  </si>
  <si>
    <t>Archivo de Historias Laborales, con la protección adecuada, a la información que reposa en dicho espacio de trabajo.</t>
  </si>
  <si>
    <t>Mediante observación directa se identificó que la funcionaria encargada del archivo de historias laborales no cuenta con un espacio adecuado para desarrollar sus funciones, como una iluminación propicia, espacio físico suficiente y sin presencia de humedad en el sitio.</t>
  </si>
  <si>
    <t>1. Revisar el estado actual del espacio físico de historias laborales.                                    2. Realizar la solicitud de readecuación del espacio físico.</t>
  </si>
  <si>
    <t xml:space="preserve">Espacio readecuado, de acuerdo con las necesidades y condiciones mínimas de </t>
  </si>
  <si>
    <t>Licencia de construcción</t>
  </si>
  <si>
    <t>Subdirector de Servicios Generales</t>
  </si>
  <si>
    <t>Inicio de la construcción de la sede Valmaría</t>
  </si>
  <si>
    <t>Ficha de registro de proyectos de inversión (FOR001PES) "Desarrollo del Campus Universitario Valmaría" 2018</t>
  </si>
  <si>
    <t>1. Elaborar el estudio y diseño necesarios para la adecuación de la planta física, de acuerdo a lo previsto para este período.
2. Seguimiento al plan de mantenimiento, teniendo en cuenta el diagnóstico de necesidades y recursos disponibles. 
3. Elaborar términos de referencia y procesos de adjudicación de obras.</t>
  </si>
  <si>
    <t>Contribuir al mejoramiento integral de la planta física de la Universidad para adecuarla a las necesidades de espacio para profesores y estudiantes y a los requerimientos de las labores de docencia e investigación.</t>
  </si>
  <si>
    <t>Ficha de registro de proyectos de inversión (FOR001PES) "Transformación, adecuación y apropiación de espacios físicos" 2018</t>
  </si>
  <si>
    <t>N° de laboratorios y salas especializadas adecuadas / N° total de laboratorios y salas especializadas existentes</t>
  </si>
  <si>
    <t>1. Adecuar las instalaciones de laboratorios en la sede calle 72 de acuerdo a lo planeado en la ficha de registro de proyectos de inversión de esta vigencia</t>
  </si>
  <si>
    <t>Adecuar 4  laboratorios de la Universidad.</t>
  </si>
  <si>
    <t>4 laboratorios adecuados</t>
  </si>
  <si>
    <t>Contribuir al mejoramiento de los laboratorios de la Universidad para adecuarlos a las necesidades de espacio para profesores y estudiantes</t>
  </si>
  <si>
    <t>Realizar una reestructuración orgánica y normativa de la Universidad</t>
  </si>
  <si>
    <t>Elaborar propuesta de reglamento académico en lo que respecta a los asuntos de Admisiones y Registro</t>
  </si>
  <si>
    <t>Presentar propuesta al Consejo Académico de reglamento académico en lo que respecta a los asuntos de Admisiones y Registro</t>
  </si>
  <si>
    <t>Propuesta presentada al Consejo Académico</t>
  </si>
  <si>
    <t>Subdirección de Admisiones y Registro - VAC</t>
  </si>
  <si>
    <t>Mejoramiento del Proceso de Docencia</t>
  </si>
  <si>
    <t>Avanzar en la propuesta de modificación del Acuerdo 004 de 2003 en sesiones de trabajo con ASPU</t>
  </si>
  <si>
    <t>Elaborar documento propuesta de modificación del Acuerdo 004 de 2003</t>
  </si>
  <si>
    <t>Documento propuesta</t>
  </si>
  <si>
    <t>Vicerrectoría Académica - Olga Patricia Sáenz</t>
  </si>
  <si>
    <t>Mejoramiento del Proceso de Gestión Docente Universitario</t>
  </si>
  <si>
    <t>Identificar los puntos centrales que requieren ser modificados, incluidos o eliminados en la propuesta de modificación del Acuerdo 038 de 2004</t>
  </si>
  <si>
    <t>Elaborar documento del levantamiento de información para proyecto de modificación del Acuerdo 038 de 2004</t>
  </si>
  <si>
    <t>Documento que consolide la recolección de información relevante para iniciar la propuesta de modificación del Acuerdo 038 de 2004</t>
  </si>
  <si>
    <t>Contar con los insumos necesarios para presentar la propuesta de modificación del Acuerdo 038 de 2004</t>
  </si>
  <si>
    <t xml:space="preserve">Avanzar en la propuesta de modificación de la Resolución 0840 de 2003 presentada a las instancias pertinentes </t>
  </si>
  <si>
    <t>Presentar propuesta de modificación de la Resolución 0840 de 2003 en los aspectos relacionados a lo académico, a las instancias que intervienen en el proceso</t>
  </si>
  <si>
    <t>Propuesta presentada a las instancias que intervienen en el proceso</t>
  </si>
  <si>
    <t>Vicerrectoría Académica - Marcela Bohórquez</t>
  </si>
  <si>
    <t>Mejoramiento de los procesos académico -administrativos</t>
  </si>
  <si>
    <t>Revisar y actualizar la normatividad institucional vigente para la formulación de normatividad especifica del Doctorado Interinstitucional en Educación en el marco del Convenio Interinstitucional vigente (Convenio 009 de 2010)</t>
  </si>
  <si>
    <t>Elaborar un compendio de normatividad especifica, aplicable al programa académico de Doctorado Interinstitucional en Educación, sede Universidad Pedagógica Nacional.</t>
  </si>
  <si>
    <t>Un compendio de normatividad aplicable al Doctorado Interinstitucional en Educación, sede Universidad Pedagógica Nacional en el contexto del Sistema de Formación Avanzada UPN.</t>
  </si>
  <si>
    <t>Coordinador del Doctorado Interinstitucional en Educación - Universidad Pedagógica Nacional.</t>
  </si>
  <si>
    <t>Disponer de un marco normativo, especifico, aplicable a las situaciones académicas del Doctorado Interinstitucional en Educación, sede Universidad Pedagógica Nacional.</t>
  </si>
  <si>
    <t>Durante la vigencia 2017 se compilaron las normas internas que aplican a programas de doctorado.</t>
  </si>
  <si>
    <t xml:space="preserve">Actualizar la normatividad académica y estatutaria de la Universidad. </t>
  </si>
  <si>
    <t>Presentar la propuesta de Estatuto Académico</t>
  </si>
  <si>
    <t>Propuesta de Estatuto Académico</t>
  </si>
  <si>
    <t>Vicerrectoría Académica - Patricia Valderrama</t>
  </si>
  <si>
    <t>Actualización de la normatividad académica y estatutaria.</t>
  </si>
  <si>
    <t>Fundamentar académica y administrativamente el Instituto de Educación Física, Deporte y Recreación</t>
  </si>
  <si>
    <t>Diseñar y fundamentar un documento propuesta del Instituto de Educación Física, Deporte y Recreación</t>
  </si>
  <si>
    <t>Documento oficial de la propuesta</t>
  </si>
  <si>
    <t>Docentes de Planta
FEF</t>
  </si>
  <si>
    <t>Elaborar una propuesta para la creación del Instituto de Estudios Avanzados en Educación (IEAE)</t>
  </si>
  <si>
    <t>Una propuesta.</t>
  </si>
  <si>
    <t>La presentación ante el Consejo Superior Universitario, para estudio y adopción del Instituto de Estudios de Avanzados  en Educación  de la Universidad Pedagógica Nacional, como parte de su estructura orgánica.</t>
  </si>
  <si>
    <t xml:space="preserve">La propuesta de creación de este Instituto, tuvo una primera revisión en la Vicerrectoría Académica en la vigencia 2017. </t>
  </si>
  <si>
    <t xml:space="preserve">Proponer la inclusión de la Escuela Maternal dentro de la estructura orgánica general de la UPN </t>
  </si>
  <si>
    <t>Elaborar una propuesta para la inclusión de la Escuela Maternal en la reestructuración orgánica de acuerdo con la ruta metodológica</t>
  </si>
  <si>
    <t>Consejo de Facultad, Directora  y docentes de la Escuela Maternal, Comité de padres de familia.
FED</t>
  </si>
  <si>
    <t>Ubicar  a la EM dentro de la estructura orgánica de  la UPN.</t>
  </si>
  <si>
    <t>Depende de las decisiones del Gobierno Universitario</t>
  </si>
  <si>
    <t>Identificar las necesidades de modificación y/o creación de nuevas unidades académicas</t>
  </si>
  <si>
    <t xml:space="preserve">Proponer una reestructuración orgánica de la Facultad de Educación </t>
  </si>
  <si>
    <t>Decanatura Facultad de Educación, Directoras de Departamento, Consejos de Departamento  y Consejo de Facultad
FED</t>
  </si>
  <si>
    <t>Proponer la inclusión  en la reestructuración orgánica de acuerdo con la ruta metodológica</t>
  </si>
  <si>
    <t xml:space="preserve">Proponer de inclusión del Proyecto Manos y Pensamiento dentro de la estructura orgánica general de la UPN </t>
  </si>
  <si>
    <t>Consejo de Facultad, Directora  y coordinadora del proyecto.
FED</t>
  </si>
  <si>
    <t>Ubicar  al proyecto manos y pensamiento dentro de la estructura orgánica de  la UPN.</t>
  </si>
  <si>
    <t xml:space="preserve">Revisar la estructura orgánica de la FCT en pro de favorecer eficiencia en los procesos académico-administrativos. </t>
  </si>
  <si>
    <t>Proponer la actualización de la estructura orgánica de la FCT</t>
  </si>
  <si>
    <t>Propuesta de actualización</t>
  </si>
  <si>
    <t>Decano
Directores de Departamento
Coordinadores de programa
Consejo de Depto.
Consejo de Facultad
FCT</t>
  </si>
  <si>
    <t>Una estrategia de mejoramiento de la estructura orgánica de la FCT</t>
  </si>
  <si>
    <t>Revisar y actualizar los currículos de por lo menos cuatro programas de pregrado de la universidad</t>
  </si>
  <si>
    <t>Actualizar la Estructura curricular y diseñar Silabuss de por lo menos quince (15) seminarios</t>
  </si>
  <si>
    <t>Gestionar una propuesta para la actualización de la estructura curricular del Programa doctoral.</t>
  </si>
  <si>
    <t xml:space="preserve">Propuesta de actualización de la estructura curricular del Programa Doctoral </t>
  </si>
  <si>
    <t>Elaborar documento maestro para la Renovación curricular del programa de Licenciatura en Biología</t>
  </si>
  <si>
    <t>Presentar documento maestro para la renovación de registro calificado de la Licenciatura en Biología</t>
  </si>
  <si>
    <t>1 documento maestro de renovación de registro calificado del programa de Licenciatura en Biología presentado</t>
  </si>
  <si>
    <t>Decano
Directores de Departamento
Coordinadores de programa
Equipos de autoevaluación y acreditación
Consejo de Depto.
Consejo de Facultad
FCT</t>
  </si>
  <si>
    <t xml:space="preserve">Actualización de la estructura curricular del Programa de Licenciatura en Biología </t>
  </si>
  <si>
    <t xml:space="preserve">Llevar a cabo la renovación curricular de los programas de postgrados. </t>
  </si>
  <si>
    <t>Presentar y avalar actualización de estructuras curriculares de por lo menos un programa de posgrados en el marco de los procesos de autoevaluación.</t>
  </si>
  <si>
    <t>N° documento de avance de renovación curricular de programa de posgrado de la FCT presentados</t>
  </si>
  <si>
    <t xml:space="preserve">Renovación curricular de un programa de posgrado. </t>
  </si>
  <si>
    <t xml:space="preserve">Presentar el documento de Renovación Curricular de la LCS en el marco de la renovación de registro calificado                               </t>
  </si>
  <si>
    <t xml:space="preserve">Presentar el documento de renovación Curricular de la LCS en el marco de la renovación de registro calificado                                                     </t>
  </si>
  <si>
    <t xml:space="preserve">Documento de renovación de registro calificado presentado                                </t>
  </si>
  <si>
    <t xml:space="preserve">  30/09/2018                                        </t>
  </si>
  <si>
    <t xml:space="preserve">  Renovación curricular del programa                                              </t>
  </si>
  <si>
    <t xml:space="preserve"> El documento de renovación curricular de la LCS presentado a las instancias pertinentes</t>
  </si>
  <si>
    <t>Revisar y actualizar los planes de estudio y la estructura curricular de los dos programas de pregrado del DLE</t>
  </si>
  <si>
    <t xml:space="preserve">    01/06/2018</t>
  </si>
  <si>
    <t xml:space="preserve">  Director DLE y Coordinadores de Licenciatura
FHU</t>
  </si>
  <si>
    <t xml:space="preserve">  Preparación de la implementación de las nuevas Licenciaturas y del plan de transición</t>
  </si>
  <si>
    <t>Actualizar Planes de estudio de la FBA</t>
  </si>
  <si>
    <t>Presentar la propuesta de reestructuración del plan de estudios de los pregrados de la Facultad de Bellas Artes, a la luz de la reforma académica de la UPN</t>
  </si>
  <si>
    <t>N° Propuestas de Reestructuración de Planes de estudio presentadas / N° Pregrados de la FBA</t>
  </si>
  <si>
    <t>Planes de estudios actualizados</t>
  </si>
  <si>
    <t>Crear dos programas de pregrado y
dos de posgrado que respondan a los
nuevos perfiles de maestros que exige el
país, la sociedad contemporánea y los
desarrollos del saber pedagógico.</t>
  </si>
  <si>
    <t>Elaborar Documento propuesta inicial de la Maestría en Pedagogía.</t>
  </si>
  <si>
    <t>Presentar propuesta inicial del programa de Maestría en Pedagogía</t>
  </si>
  <si>
    <t>Propuesta presentada</t>
  </si>
  <si>
    <t>Departamento de Postgrado y Consejo de Facultad
FED</t>
  </si>
  <si>
    <t>Posibilidad de ampliar oferta</t>
  </si>
  <si>
    <t>La creación de nuevos programas dependerá de las directrices institucionales</t>
  </si>
  <si>
    <t>Elaborar Documento de propuesta de profundización</t>
  </si>
  <si>
    <t>Redactar la propuesta para ofrecer la Maestría en Estudios en Infancias en la modalidad de profundización</t>
  </si>
  <si>
    <t>Un documento redactado</t>
  </si>
  <si>
    <t>Coordinador del programa, Consejo de Departamento de Postgrado y Consejo de Facultad
FED</t>
  </si>
  <si>
    <t>Diversificación de la Maestría en Infancias</t>
  </si>
  <si>
    <t>Presentar Documentos de propuesta inicial de Maestrías</t>
  </si>
  <si>
    <t xml:space="preserve"> Presentar los documentos de las maestrías de la Facultad de Bellas Artes ante los consejos correspondientes                    </t>
  </si>
  <si>
    <t>Documento propuesta presentados</t>
  </si>
  <si>
    <t>Elaborar y presentar Documento de propuesta inicial de la Maestría en Pedagogías Críticas Latinoamericanas</t>
  </si>
  <si>
    <t xml:space="preserve"> Presentar la propuesta inicial del documento de Maestría en Pedagogías Críticas Latinoamericanas</t>
  </si>
  <si>
    <t>Departamento de Postgrado, Consejo Departamento y Consejo de Facultad
FED</t>
  </si>
  <si>
    <t>Elaborar y presentar Documentos de propuesta inicial</t>
  </si>
  <si>
    <t xml:space="preserve"> Presentar la propuesta inicial de los documentos de Maestría en Educación Física y Maestría en Ciencias del Deporte y la Actividad Física</t>
  </si>
  <si>
    <t>Propuestas presentadas</t>
  </si>
  <si>
    <t>Avanzar en el proceso de autoevaluación del Doctorado Interinstitucional en Educación  con fines de renovación de registro calificado.</t>
  </si>
  <si>
    <t xml:space="preserve">Presentar Informe de Autoevaluación del Doctorado Interinstitucional en Educación </t>
  </si>
  <si>
    <t>Un informe presentado</t>
  </si>
  <si>
    <t>Dar cumplimiento a la normatividad</t>
  </si>
  <si>
    <t>El cronograma para la autoevaluación del Doctorado Interinstitucional en Educación está sujeto a los acuerdos que se establezcan, de común acuerdo, con la Universidad del Valle y Universidad Distrital "Francisco José de Caldas".</t>
  </si>
  <si>
    <t>Diseñar y ejecutar el segundo proceso de autoevaluación para la renovación de registro calificado de la LECO.</t>
  </si>
  <si>
    <t>Elaborar documento resultado del segundo proceso de autoevaluación para la renovación de registro calificado de la LECO</t>
  </si>
  <si>
    <t>Documento  resultado del segundo proceso  de autoevaluación.</t>
  </si>
  <si>
    <t>Equipo de autoevaluación de la LECO
FED</t>
  </si>
  <si>
    <t>Entrega segundo informe autoevaluación</t>
  </si>
  <si>
    <t>Atender los tiempos exigidos por el Grupo de Aseguramiento de la Calidad</t>
  </si>
  <si>
    <t>Terminar el 1er  proceso de autoevaluación en el marco del tiempo designado en el Registro Calificado de la LEE.</t>
  </si>
  <si>
    <t>1er proceso de autoevaluación terminado</t>
  </si>
  <si>
    <t>Equipo de profesores de Licenciatura de Educación Especial
FED</t>
  </si>
  <si>
    <t>Informe primer proceso de Autoevaluación</t>
  </si>
  <si>
    <t>Ajustar el documento de análisis de la evaluación del plan de mejoramiento de la LEE</t>
  </si>
  <si>
    <t>Documento de análisis con el plan de mejoramiento ajustado.</t>
  </si>
  <si>
    <t>Plan de mejoramiento y modelo de gestión ajustados de acuerdo a la evaluación y análisis realizado.</t>
  </si>
  <si>
    <t xml:space="preserve">1. Inicio del proceso de autoevaluación con miras al primer informe para  la renovación del registro calificado de la Maestría en Educación 
2. Inicio del proceso de autoevaluación con miras al primer informe para  la renovación del registro calificado de la Maestría en Desarrollo Educativo y Social CINDE
3. Entrega del segundo informe de autoevaluación de la Especialización en Pedagogía modalidad distancia
4.Inicio del proceso de autoevaluación con miras al primer informe para  la renovación del registro calificado de  la Especialización en Pedagogía modalidad presencial
5. Entrega del segundo informe de autoevaluación con miras a la renovación del registro calificado de la Maestría en Estudios en Infancias </t>
  </si>
  <si>
    <t>Avanzar en los procesos de autoevaluación de los programas de posgrados de la Facultad de Educación, mediante las 5 acciones planteadas</t>
  </si>
  <si>
    <t>N° acciones cumplidas / 5</t>
  </si>
  <si>
    <t>Equipos de autoevaluación
FED</t>
  </si>
  <si>
    <t>1, 2 y 4 Informe de avance  3 y 5 informe de autoevaluación</t>
  </si>
  <si>
    <t xml:space="preserve">Adelantar el proceso de Renovación de registro calificado de un programa de pregrado </t>
  </si>
  <si>
    <t>Documento Maestro de renovación de registro presentado</t>
  </si>
  <si>
    <t>Obtener la renovación de registros calificado</t>
  </si>
  <si>
    <t xml:space="preserve">Adelantar el proceso de Renovación de acreditación de un programa de pregrado. </t>
  </si>
  <si>
    <t>Presentar informe de autoevaluación para la renovación da acreditación de alta calidad del programa de Licenciatura en Matemáticas</t>
  </si>
  <si>
    <t>Informe de Autoevaluación de programa presentado</t>
  </si>
  <si>
    <t>Obtener la renovación de la acreditación de alta calidad de los programas.</t>
  </si>
  <si>
    <t xml:space="preserve">Realizar la actualización de la información y evidencias de cada uno de los Factores correspondientes a documentos de Registro Calificado y Acreditación.   </t>
  </si>
  <si>
    <t>Actualizar documentos y cuadros maestros de las tres Licenciaturas de la FBA</t>
  </si>
  <si>
    <t>N° Documentos y cuadros maestros actualizados / 3</t>
  </si>
  <si>
    <t>Comités de Autoevaluación de cada programa. Coordinadores de Licenciaturas.
FBA</t>
  </si>
  <si>
    <t xml:space="preserve">Actualización de las información requerida en el proceso continuo de Autoevaluación.  </t>
  </si>
  <si>
    <t>Conseguir la acreditación de alta calidad para 4 de las maestrías existentes.</t>
  </si>
  <si>
    <t>Llevar a cabo el proceso de autoevaluación para la Acreditación de Alta Calidad de los programas de posgrado ofertados por la Facultad de Humanidades.</t>
  </si>
  <si>
    <t xml:space="preserve">Elaborar los documentos de condiciones iniciales y de autoevaluación con miras a la obtención de la acreditación de alta calidad de MELE del  DLE y de la MES del DCS </t>
  </si>
  <si>
    <t>La acreditación de alta calidad de los programas de posgrado.</t>
  </si>
  <si>
    <t>Iniciar proceso de Autoevaluación con miras a la entrega del segundo informe de Renovación de Registro Calificado de la LAV.</t>
  </si>
  <si>
    <t>Presentar Informe para la segunda Autoevaluación de la LAV, para el aval del Consejo de Facultad.</t>
  </si>
  <si>
    <t>Informe para la segunda autoevaluación presentado</t>
  </si>
  <si>
    <t>Aval del informe de Autoevaluación de la LAV.</t>
  </si>
  <si>
    <t xml:space="preserve">Realizar un estudio orientado a los índices de deserción, permanencia y graduación de los estudiantes de la universidad. </t>
  </si>
  <si>
    <t xml:space="preserve"> Realizar acciones de seguimiento para evitar la deserción estudiantil en la Licenciatura en Educación comunitaria.</t>
  </si>
  <si>
    <t>Ruta de acción de estrategias diseñada</t>
  </si>
  <si>
    <t>Equipo de Docencia de autoevaluación de la LECO
FED</t>
  </si>
  <si>
    <t>se requieren procesos de articulación con el GOAE</t>
  </si>
  <si>
    <t>Diseñar encuesta y avanzar en la Fase 2 del Curso de Formación virtual</t>
  </si>
  <si>
    <t>Documento de análisis de la encuesta y Módulos 3 y 4 en la plataforma</t>
  </si>
  <si>
    <t>Equipo Manos y Pensamiento
FED</t>
  </si>
  <si>
    <t>Innovación en el curso de formación virtual</t>
  </si>
  <si>
    <t>2 Informes al año acerca de las estrategias</t>
  </si>
  <si>
    <t>Elaborar un Estudio de Factores de riesgo asociados a la deserción universitaria en la Licenciatura en Filosofía de la Universidad Pedagógica</t>
  </si>
  <si>
    <t>Estudio elaborado</t>
  </si>
  <si>
    <t>Profesores LF
FHU</t>
  </si>
  <si>
    <t>Documental</t>
  </si>
  <si>
    <t xml:space="preserve">Elaborar documento de caracterización y evaluación de las pruebas. 
Elaborar protocolo que actualice el contenido y  aplicación de las pruebas específicas de la FBA. </t>
  </si>
  <si>
    <t xml:space="preserve">Caracterizar y evaluar las pruebas de admisión aplicadas por cada una de las Licenciaturas con fines de actualización. </t>
  </si>
  <si>
    <t>Documento de Caracterización y Evaluación.</t>
  </si>
  <si>
    <t>Comités de admisiones de cada programa.
FBA</t>
  </si>
  <si>
    <t xml:space="preserve">Actualización y evaluación  de las pruebas de admisión de la Facultad. </t>
  </si>
  <si>
    <t>Presentar una propuesta de Reglamento de Trabajos de grado para ser avalada por consejo de Facultad.</t>
  </si>
  <si>
    <t>Propuesta de Reglamento de trabajos de grado presentada a Consejo de Facultad</t>
  </si>
  <si>
    <t>Mejora de permanencia y graduación estudiantil.</t>
  </si>
  <si>
    <t>Socializar los avances en cuanto a  identificación causas, categorización población desertora, obstáculos para la permanencia y graduación</t>
  </si>
  <si>
    <t>Iniciar el estudio de deserción (identificación causas, categorización población desertora, obstáculos para la permanencia y graduación) en las Licenciaturas FEF</t>
  </si>
  <si>
    <t>Estudio de deserción en las Licenciaturas FEF iniciado</t>
  </si>
  <si>
    <t>Coordinaciones Licenciaturas FEF</t>
  </si>
  <si>
    <t>Elaborar Informe de las tareas desarrolladas por los programas de la FBA respecto al diseño de estrategias para mejorar permanencia.</t>
  </si>
  <si>
    <t>Informe elaborado</t>
  </si>
  <si>
    <t>Asesores de cohorte.
FBA</t>
  </si>
  <si>
    <t>Construir una nueva prueba  de potencialidad pedagógica para mejorar la  selección e ingreso de estudiantes a la Universidad.</t>
  </si>
  <si>
    <t>Presentar propuesta de admisión al Consejo Académico</t>
  </si>
  <si>
    <t>Presentar al Consejo Académico Propuesta de admisión</t>
  </si>
  <si>
    <t>Vicerrector Académico</t>
  </si>
  <si>
    <t>Mejoramiento de los procesos de admisión</t>
  </si>
  <si>
    <t>Crear tres estrategias de acompañamiento para mejorar la inclusión de estudiantes en condición de vulnerabilidad</t>
  </si>
  <si>
    <t xml:space="preserve">Presentar a Consejo Académico el Acuerdo para Admisiones de ciegos, sordos y movilidad restringida </t>
  </si>
  <si>
    <t>Presentar al Consejo Académico Propuesta de Acuerdo para Admisiones de ciegos, sordos y movilidad restringida</t>
  </si>
  <si>
    <t>Estudio desarrollado</t>
  </si>
  <si>
    <t>Coordinadores de programa
Coordinadores de cohorte
Directores de Departamento
Equipos de Autoevaluación, Renovación Curricular y Consejo de Departamento
FCT</t>
  </si>
  <si>
    <t>Elaboración de una propuesta pedagógica que posibilite la inclusión y la permanencia de los estudiantes provenientes de comunidades étnicas y en condiciones de vulnerabilidad</t>
  </si>
  <si>
    <t>Diseñar estrategias, conceptos y materiales para la enseñanza de la lógica en personas ciegas</t>
  </si>
  <si>
    <t>Elaborar un documento resultado del estudio sobre Estrategias, conceptos y materiales para enseñar lógica a las personas ciegas.</t>
  </si>
  <si>
    <t>Documento resultado del estudio elaborado</t>
  </si>
  <si>
    <t>Elaboración de una propuesta pedagógica que posibilite la inclusión</t>
  </si>
  <si>
    <t>Dotar todos los laboratorios y salas especializadas de la universidad para el desarrollo de las actividades académicas en un ambiente de condiciones dignas.</t>
  </si>
  <si>
    <t>Gestionar la dotación de laboratorios, salas especializadas y espacios de la FCT</t>
  </si>
  <si>
    <t>Reiterar solicitudes para dotación de laboratorios, salas especializadas y espacios de la FCT</t>
  </si>
  <si>
    <t>Número de solicitudes para la dotación de un laboratorio o sala especializada de la FCT</t>
  </si>
  <si>
    <t>Decano
Directores de Departamento
Funcionarios encargados de las salas
FCT</t>
  </si>
  <si>
    <t>Mejoramiento y actualización de laboratorios y salas especializadas de la FCT</t>
  </si>
  <si>
    <t>Elaborar un Documento de cada licenciatura con las propuestas correspondientes.</t>
  </si>
  <si>
    <t>Documentos elaborados con las propuestas.</t>
  </si>
  <si>
    <t>Coordinadores de programas y Jefe de Departamento
FBA</t>
  </si>
  <si>
    <t xml:space="preserve">Documentos </t>
  </si>
  <si>
    <t>1. Presentar Estudios de factibilidad financiera y técnica para la construcción del Aula Abierta de la FEF
2. Adecuar un espacio en Valmaría para la construcción del Aula Abierta de la FEF</t>
  </si>
  <si>
    <t>Presentar proyecto para el diseño y construcción del Aula Abierta de la FEF</t>
  </si>
  <si>
    <t>Proyecto del Aula Abierta de la FEF presentado</t>
  </si>
  <si>
    <t>Decanatura
FEF</t>
  </si>
  <si>
    <t>Asignación y construcción del Aula Abierta de la FEF</t>
  </si>
  <si>
    <t>El origen de esta meta surgió de las necesidades identificadas en el Proyecto  FEF "Proyecto Pedagógico Aula Abierta: Laboratorio Experimental de Didáctica de la Educación Física", cuya cobertura se extenderá en el 2018 a la Licenciatura en Deporte y la Licenciatura en Recreación</t>
  </si>
  <si>
    <t>Diseñar e implementar un programa de desarrollo profesoral dirigido a fortalecer su papel formador de nuevos maestros.</t>
  </si>
  <si>
    <t>Diseñar e implementar un programa de Desarrollo Profesoral</t>
  </si>
  <si>
    <t>Presentar al Consejo Académico una Propuesta del Programa de Desarrollo Profesoral</t>
  </si>
  <si>
    <t>Mejoramiento de la oferta para el desarrollo profesoral</t>
  </si>
  <si>
    <t>Realizar el debate nacional e internacional en cuanto a los retos de la educación y de la pedagogía en el posconflicto.</t>
  </si>
  <si>
    <t>Esta sujeto a la participación y cofinanciación de entidades públicas nacionales y la participación de expertos internacionales.
Incluirá estrategia de medios de comunicación masiva que movilicen país en torno al debate de la temática señalada.</t>
  </si>
  <si>
    <t xml:space="preserve">Fortalecimiento de los grupos de investigación y semilleros de la FCT. </t>
  </si>
  <si>
    <t>Continuar con la realización de 2 Jornadas de investigación de la FCT.</t>
  </si>
  <si>
    <t>N° Jornadas de investigación en la FCT / 2</t>
  </si>
  <si>
    <t>Decano
Consejo de Facultad
Directores de Departamento
Profesores FCT</t>
  </si>
  <si>
    <t>Consolidación y articulación de los grupos de investigación de la FCT</t>
  </si>
  <si>
    <t xml:space="preserve">Construir un proyecto de Desarrollo profesoral </t>
  </si>
  <si>
    <t>Elaborar un documento que consigne el diseño y funcionamiento del proyecto de Desarrollo profesoral</t>
  </si>
  <si>
    <t>Documento elaborado</t>
  </si>
  <si>
    <t>Profesores integrantes del proyecto de Desarrollo Profesoral
FBA</t>
  </si>
  <si>
    <t>Contribuir al desarrollo Profesoral</t>
  </si>
  <si>
    <t>Crear e implementar un sistema de evaluación de los profesores de la Universidad con  participación de la comunidad académica.</t>
  </si>
  <si>
    <t>Diseñar y validar un Sistema de evaluación del profesor universitario de la UPN</t>
  </si>
  <si>
    <t>Presentar en Consejo Académico el estado del Proyecto del Sistema de evaluación de profesores</t>
  </si>
  <si>
    <t>Presentación realizada</t>
  </si>
  <si>
    <t>Equipo profesores del Proyecto VAC - PDI-SEP-VAC3.1.5.3</t>
  </si>
  <si>
    <t>Fortalecer el Sistema de evaluación de profesores.</t>
  </si>
  <si>
    <t>Elaborar Documento que consigne el formato de evaluación de las actividades docentes.</t>
  </si>
  <si>
    <t xml:space="preserve">Creación de un formato unificado de la Facultad de Bellas Artes que consigne la evaluación de las actividades de docencia y gestión de la actividad docente. </t>
  </si>
  <si>
    <t>Formato elaborado.</t>
  </si>
  <si>
    <t>Decanatura, dirección de departamento y coordinaciones
FBA</t>
  </si>
  <si>
    <t>Unificación y mejora organizacional de la evaluación de la actividad docente.</t>
  </si>
  <si>
    <t>Concretar la reestructuración del formato de evaluación de profesores.</t>
  </si>
  <si>
    <t>Actualizar formato de evaluación</t>
  </si>
  <si>
    <t>formato de evaluación actualizado</t>
  </si>
  <si>
    <t>Consejos Departamento
Consejo de Facultad
Docentes y estudiantes
FCT</t>
  </si>
  <si>
    <t xml:space="preserve">Actualización de formato de evaluación. </t>
  </si>
  <si>
    <t xml:space="preserve">Estructuración y puesta en marcha del Centro de Innovación y Desarrollo Educativo y Tecnológico - CIDET de la Universidad Pedagógica Nacional. </t>
  </si>
  <si>
    <t>Apoyar a la Universidad en las necesidades de los diferentes programas</t>
  </si>
  <si>
    <t xml:space="preserve">Número de ambientes virtuales para la Licenciatura en Educación Básica Primaria a Distancia.
Número de módulos de formación virtual para participantes en la Red virtual de Educación Ambiental.  
Diplomado o curso de extensión ofertado. </t>
  </si>
  <si>
    <t>Equipo CIDET - FCT
Consejo de Facultad</t>
  </si>
  <si>
    <t>Aprobación del proyecto de creación.
Apoyar tecnológicamente un programa de pregrado y posgrado.
Desarrollar un diplomado o curso de extensión</t>
  </si>
  <si>
    <t>Evaluar la experiencia de la Especialización en Pedagogía modalidad a distancia-cohorte Paraguay. A partir de dicha evaluación se presentarán posibles propuestas de formación continua en educación virtual</t>
  </si>
  <si>
    <t>Elaborar un informe que de cuenta de la experiencia de formación de especialistas en pedagogía cohorte Paraguay</t>
  </si>
  <si>
    <t xml:space="preserve">Informe de evaluación de la experiencia </t>
  </si>
  <si>
    <t>Coordinadora Especialización en Pedagogía
FED</t>
  </si>
  <si>
    <t xml:space="preserve">Fortalecer la  educación virtual /Internacional. </t>
  </si>
  <si>
    <t>Articular las TIC en procesos de enseñanza  de la FCT.</t>
  </si>
  <si>
    <t xml:space="preserve">Desarrollar un software con fines didácticos para el apoyo de la Enseñanza de conceptos científicos en la FCT. </t>
  </si>
  <si>
    <t>1 Software desarrollado</t>
  </si>
  <si>
    <t>Profesores
Coordinadores de programa
Directores de Departamento
FCT</t>
  </si>
  <si>
    <t xml:space="preserve">Incorporación del  uso y apropiación de las TIC en los programas de la FCT
</t>
  </si>
  <si>
    <t>Diseñar estrategias de comunicación que fortalezcan el empleo de los recursos educativos en los procesos pedagógicos de la Universidad y  articule el mensaje institucional con las redes sociales basadas en TIC.</t>
  </si>
  <si>
    <t>Continuar con la participación  de la FCT Pedagógica Radio 
Crear un nuevo programa radial de la facultad centrado en la participación de los estudiantes y egresados de la FCT.</t>
  </si>
  <si>
    <t>Profesores
Coordinadores de programa
Directores de Departamento
FCT</t>
  </si>
  <si>
    <t xml:space="preserve">Divulgación de procesos de práctica pedagógica, investigación y demás aspectos formativos.
Desarrollo de capacidades comunicativas de los estudiantes y egresados de la facultad. </t>
  </si>
  <si>
    <t>Visibilizar la producción audiovisual de la UPN y posibilitar el uso pedagógico del lenguaje audiovisual en la producción de conocimiento.</t>
  </si>
  <si>
    <t>Actualizar el catálogo del programa Historias con Futuro.</t>
  </si>
  <si>
    <t>Catálogo de Historias con Futuro actualizado.</t>
  </si>
  <si>
    <t>Subdirectora de Recursos Educativos</t>
  </si>
  <si>
    <t xml:space="preserve">1. Catálogo de Historias con Futuro actualizado. </t>
  </si>
  <si>
    <t xml:space="preserve">Contribuir al fortalecimiento de la docencia de la UPN y el reconocimiento del IPN.                                </t>
  </si>
  <si>
    <t xml:space="preserve">Realizar 5 videos cortos para la Licenciatura de Educación Especial y un programa audiovisual celebrando los 50 años de la Licenciatura en Educación Especial.                 </t>
  </si>
  <si>
    <t xml:space="preserve">N° videos cortos para la Lic. en Educación Especial / 5
Un (1) programa de Historias con Futuro sobre la celebración de los 50 años de la Lic. en Educación Especial.                                    </t>
  </si>
  <si>
    <t xml:space="preserve">       2.A. Cinco (5) videos cortos para la Lic. en Educación Especial.                                2.B. Un (1) programa de Historias con Futuro sobre la celebración de los 50 años de la Lic. en Educación Especial.                                    </t>
  </si>
  <si>
    <t xml:space="preserve">Fomentar una mayor efectividad en el servicio de apoyo audiovisual atendido por la Subdirección.              </t>
  </si>
  <si>
    <t>Visibilizar el quehacer universitario y fomentar nuevas formas de acceder al conocimiento pedagógico.</t>
  </si>
  <si>
    <t>Realizar Quince (15) capítulos del programa Historias con Futuro.</t>
  </si>
  <si>
    <t>N° capítulos del programa Historias con Futuro / 15</t>
  </si>
  <si>
    <t xml:space="preserve">  4. Quince (15) capítulos del programa Historias con Futuro.   </t>
  </si>
  <si>
    <t>Formular diez proyectos pedagógicos en las áreas curriculares del nivel pre-escolar, básico y medio, asumidos como experiencias de frontera, que sirvan para enriquecer los programas de formación de maestros.</t>
  </si>
  <si>
    <t>Organizar la oferta de prácticas pedagógicas en la Escuela Maternal atendiendo tiempos y espacios que logren un mayor cubrimiento.</t>
  </si>
  <si>
    <t>Construir un documento que evidencie la organización de  las diferentes prácticas de estudiantes en formación de las licenciaturas  y que quieren adelantar sus prácticas educativas en la EM</t>
  </si>
  <si>
    <t>Documento construido</t>
  </si>
  <si>
    <t>Propuesta de prácticas en la Escuela Maternal, que identifique la capacidad, estrategias de seguimiento, rotación y acceso de los diferentes programas de licenciatura interesados en adelantar practicas en este espacio de la UPN.</t>
  </si>
  <si>
    <t xml:space="preserve">Continuar la formalización de convenios interinstitucionales que posibiliten el desarrollo de diversas prácticas pedagógicas. </t>
  </si>
  <si>
    <t xml:space="preserve">Formalización de por lo menos un convenio interinstitucional que posibilite el desarrollo de diversas prácticas pedagógicas. </t>
  </si>
  <si>
    <t>N° convenios interinstitucionales de práctica pedagógica formalizados</t>
  </si>
  <si>
    <t>Decano
Coordinadores de práctica
Directores de Departamento
Consejo de Facultad
FCT</t>
  </si>
  <si>
    <t>Formalizar convenios interinstitucionales</t>
  </si>
  <si>
    <t xml:space="preserve"> Dar continuidad a las estrategias diseñadas en cada uno de los programas para la formación ambiental de comunidad académica.</t>
  </si>
  <si>
    <t>Elaborar un Documento que consigne las estrategias diseñadas en cada uno de los programas para la formación ambiental de comunidad académica de la FBA</t>
  </si>
  <si>
    <t>Docentes
FBA</t>
  </si>
  <si>
    <t>Fortalecimiento de las estrategias diseñadas para la formación ambiental.</t>
  </si>
  <si>
    <t>Desarrollar el documento Plan de formación ambiental UPN, que contempla indicadores o descriptores de la incorporación de la dimensión ambiental a programas curriculares de la universidad</t>
  </si>
  <si>
    <t>Desarrollar un Plan de Formación Ambiental general que integre tres planes locales: 1, Facultad de Bellas Artes, Facultad de Educación Física y Facultades sede Cll. 72</t>
  </si>
  <si>
    <t xml:space="preserve">Un plan de formación ambiental desarrollado </t>
  </si>
  <si>
    <t>Equipo del proyecto.</t>
  </si>
  <si>
    <t>Un plan de formación ambiental escrito, conformado por tres  planes locales de formación ambiental. Desarrollo de la cátedra Ambiental UPN, como espacio de formación ambiental en los periodos 2018-I y 2018-II</t>
  </si>
  <si>
    <t xml:space="preserve">Gestionar con el Comité de Medio Ambiente la articulación de la sede de la 57 en sus propósitos mediante la elaboración de un plan de acción conjunto </t>
  </si>
  <si>
    <t>Elaborar el plan de acción conjunto con el Comité de Medio Ambiente</t>
  </si>
  <si>
    <t>Plan de acción conjunto elaborado</t>
  </si>
  <si>
    <t>Directora, Coordinadores del Departamento y personal administrativo
FED</t>
  </si>
  <si>
    <t>Estrategia de articulación conjunto</t>
  </si>
  <si>
    <t xml:space="preserve">Continuar con la cátedra ambiental.
Consolidar el plan de formación ambiental para la Universidad.
Potencializar la red de maestros en Educación Ambiental. </t>
  </si>
  <si>
    <t>Apropiar el principio de sustentabilidad en procesos formativos llevados a cabo con la comunidad universitaria, mediante la realización de: 2 versiones de cátedra ofertadas al año, 1 plan de formación ambiental, 1 foro ambiental de la red de maestros de Educación Ambiental y 1 evento de la red de maestros en Educación Ambiental</t>
  </si>
  <si>
    <t>Profesores encargados del proyecto
Consejo de Facultad
Grupo ambiental
FCT</t>
  </si>
  <si>
    <t>Apropiación de principios de sustentabilidad por parte de la comunidad universitaria.</t>
  </si>
  <si>
    <t>Participación del DCS en el proyecto institucional  “Conocimiento Ambiental y Currículo”</t>
  </si>
  <si>
    <t>Participar en el proyecto institucional "Conocimiento ambiental y currículo"</t>
  </si>
  <si>
    <t>Implementar los resultados del proyecto en el marco de las asignaturas de los programas académicos relacionadas con la educación ambiental</t>
  </si>
  <si>
    <t>1) Director del DCS y Docente del programa
FHU</t>
  </si>
  <si>
    <t>Participación en la construcción del Plan de Formación Ambiental para la Universidad Pedagógica Nacional.</t>
  </si>
  <si>
    <t xml:space="preserve"> Elaborar un Documento que consigne las estrategias diseñadas en cada uno de los programas para la formación ambiental de la comunidad académica.</t>
  </si>
  <si>
    <t>Docentes integrantes del proyecto de Facultad Artes por el Ambiente.
FBA</t>
  </si>
  <si>
    <t>Formular 1 proyecto</t>
  </si>
  <si>
    <t>Formular un proyecto de investigación que aborde las experiencias  y el trabajo interdisciplinar en el tema ambiental</t>
  </si>
  <si>
    <t>Proyecto formulado</t>
  </si>
  <si>
    <t>Docentes Grupo Ambiente y Currículo, profesores diferentes facultades UPN</t>
  </si>
  <si>
    <t>Formulación y presentación del proyecto de investigación tema ambiental e interdisciplinaridad al CIUP</t>
  </si>
  <si>
    <t>Considerar fechas de convocatoria y procesos de evaluación y aprobación de proyectos de investigación</t>
  </si>
  <si>
    <t>Participar en eventos nacionales e internacionales como escenarios de divulgación del trabajo desarrollado en la UPN sobre el tema ambiental e intercambio académico.</t>
  </si>
  <si>
    <t>Realizar 1 foro ambiental y participar en 1 evento nacional o internacional como escenarios de divulgación del trabajo desarrollado en la UPN sobre el tema ambiental e intercambio académico.</t>
  </si>
  <si>
    <t>N° evento nacional o internacional / 1
N° Foro Ambiental realizado / 1</t>
  </si>
  <si>
    <t>Indicadores actualizados en la página web</t>
  </si>
  <si>
    <t>Mantener actualizadas las tablas de indicadores en las fechas establecidas de acuerdo con la información que se vaya publicando en las fuentes</t>
  </si>
  <si>
    <t>N° indicadores del Proceso de Docencia actualizados en la página web / 5</t>
  </si>
  <si>
    <t>Actualización permanente del Sistema de Gestión Integral</t>
  </si>
  <si>
    <t>Implementar Estrategias de divulgación para la apropiación del Sistema de Gestión de Calidad, Proceso de Docencia</t>
  </si>
  <si>
    <t>Diseñar e implementar dos estrategias de divulgación del Proceso de Docencia</t>
  </si>
  <si>
    <t>Dos estrategias de divulgación diseñadas e implementadas</t>
  </si>
  <si>
    <t>Avanzar en la apropiación del Sistema de Gestión Integral, Proceso de Docencia.</t>
  </si>
  <si>
    <t>Participar en las actividades de actualización del proceso de docencia en lo relacionado al diseño de procedimientos de postgrados.</t>
  </si>
  <si>
    <t xml:space="preserve">Diseñar, validar y adoptar en el SIGUPN Procedimientos de postgrados </t>
  </si>
  <si>
    <t>Disponer de procedimientos institucionales para los programas de postgrado.</t>
  </si>
  <si>
    <t xml:space="preserve">Crear procedimientos para la formalización de las actividades pedagógico-artísticas que requieren asignación presupuestal en la FBA. </t>
  </si>
  <si>
    <t>Crear Protocolos de funcionamiento de la FBA</t>
  </si>
  <si>
    <t>Protocolos creados</t>
  </si>
  <si>
    <t xml:space="preserve">Formalización de los procedimientos requeridos para la asignación presupuestal de las actividades artístico-pedagógicas que desarrollan los programas de la Facultad. </t>
  </si>
  <si>
    <t>Relación de modificaciones realizadas</t>
  </si>
  <si>
    <t>Actualizar permanentemente el sitio web de la VAC y el GOAE, avances con relación en Gobierno en Línea</t>
  </si>
  <si>
    <t>Sitio Web de la VAC completamente actualizado y atendiendo a Gobierno en Línea.</t>
  </si>
  <si>
    <t>Divulgación del Proceso de Docencia</t>
  </si>
  <si>
    <t xml:space="preserve">1.Se evidenció la importancia de incorporar las guías y los formatos que utiliza el proceso de aseguramiento de la calidad Académica al Sistema de gestión de calidad. El uso permanente de estos documentos no se encuentra documentado ni publicado en la página WEB de la universidad, por lo cual se está incumpliendo en este numeral en relación establecida y legalizada en el Sistema de Gestión de Calidad.                     De igual forma se evidenció que no existe instructivos que indiquen como se procede ante las actividades que desarrolla en lo cotidiano, en el proceso de aseguramiento de la calidad académica, para lo cual, se debe elaborar, documentar, aprobar y publicar estos instructivos, con la asesoría y revisión de la Oficina de Desarrollo y Planeación. </t>
  </si>
  <si>
    <t>1. El Grupo de Trabajo para el Aseguramiento de la Calidad no cuenta con el personal suficiente.                         2. Falta aprobación e implementación de la Reforma Orgánica.      3.Falta de recursos.</t>
  </si>
  <si>
    <t xml:space="preserve">1. Revisar permanentemente el Manual de proceso y procedimientos para hacer seguimiento a la publicación de los documentos del proceso.     2. Solicitar la publicación de los documentos a la ODP, cuando así se requiera         </t>
  </si>
  <si>
    <t>Adelantar las acciones necesarias para que sean publicados en el MPP la totalidad de los documentos del proceso que sean actualizados</t>
  </si>
  <si>
    <t>Publicación en la página web de la Universidad.</t>
  </si>
  <si>
    <t>1. Las comunicaciones que son remitidas por correo electrónico se envían formalmente con su respetivo ORFEO, dejando copia impresa en el archivo de la Unidad.                            2. Esto para para realizar la entrega de forma más expedita, teniendo en cuenta la importancia de estos procesos.</t>
  </si>
  <si>
    <t xml:space="preserve">Archivar de acuerdo con la TRD los memorandos remitidos por correo electrónico, con el fin de agilizar e informar al total del equipo de trabajo.  </t>
  </si>
  <si>
    <t>Archivar todas las comunicaciones formales remitidas mediante correo electrónico de acuerdo con la TRD del Grupo.</t>
  </si>
  <si>
    <t>N° de comunicaciones remitidas por correo electrónico archivadas / N° de comunicaciones remitidas por correo electrónico</t>
  </si>
  <si>
    <t>Archivo del GAA</t>
  </si>
  <si>
    <t xml:space="preserve">3.Se identificó un alto riesgo de pérdida de información en los registros evidenciados en el Balance Score Card (BSC- Tablero de Control) incumpliendo lo establecido en este numeral en relación con las responsabilidades y autoridades para el diseño y desarrollo.           En el BSC- Tablero de Control, se observa escrito en marcador borrable, el control de las solicitudes y renovaciones de registro calificado y acreditación de calidad programadas hasta el 2028 de los diferentes programas académicos que se desarrollan en la UPN. Aunque estos datos se lleven en una A-Z como plan de contingencia en caso de pérdida de la información, se debe optar por consolidar una cadena de custodia el cual permita el acceso para consulta, asegurando su conservación y trazabilidad. </t>
  </si>
  <si>
    <t xml:space="preserve">1. El tablero es una versión corta del Informe de Alertas para manejo interno del Grupo.
</t>
  </si>
  <si>
    <t>1. Elaborar el informe de alertas cuatrimestralmente. 2. Remitir informe de alertas a los programas académicos.</t>
  </si>
  <si>
    <t>Elaborar informe cuatrimestral de las alertas y remitirlo a las personas interesadas</t>
  </si>
  <si>
    <t>N° informes elaborados en la vigencia / 3</t>
  </si>
  <si>
    <t xml:space="preserve">1.Se realizó la medición de los indicadores anual, en tanto los resultados en los procesos de aseguramiento de la calidad se ven reflejados a largo plazo. </t>
  </si>
  <si>
    <t>1. Evaluar la frecuencia en la medición de los indicadores del proceso.                                     2. Realizar la medición de los indicadores de acuerdo con lo establecido en las fichas.</t>
  </si>
  <si>
    <t>Realizar la medición de los indicadores conforme a los establecido por el Grupo</t>
  </si>
  <si>
    <t>N° de indicadores evaluados en el tiempo determinado / N° de indicadores por evaluar</t>
  </si>
  <si>
    <t>Medición del indicador y toma acciones correctivas.</t>
  </si>
  <si>
    <t>Pasos par obtener la licencia</t>
  </si>
  <si>
    <t>Radicar diseños  arquitectónicos y de ingeniería para la licencia de construcción</t>
  </si>
  <si>
    <t>Cumplir el 90% de las metas establecidas en la ficha inversión "Transformación, adecuación y apropiación de espacios físicos" 2018</t>
  </si>
  <si>
    <t>Metas de la ficha de inversión ejecutadas/ total de metas de la ficha de inversión planeadas</t>
  </si>
  <si>
    <t>Esta acción corresponde al hallazgo 6-2013 CGR</t>
  </si>
  <si>
    <t>El mantenimiento se incluyó,  pero por falta de recursos no se hizo ni a UPS ni a planta eléctrica.</t>
  </si>
  <si>
    <t>Deterioro de las plantas eléctricas acortando la vida útil de las mismas y al no responder la planta eléctrica se corre el riesgo de que las UPS no alimenten los servidores y se dañen los componentes internos, entre ellos  los discos duros y generando pérdida de información.</t>
  </si>
  <si>
    <t>Mantener las plantas eléctricas en un buen  estado de servicio y respaldo de la red eléctrica. Garantizar que al suspenderse el fluido eléctrico, los servidores cuenten con energía de respaldo para mantener su funcionamiento.</t>
  </si>
  <si>
    <t>Llevar a cabo un mantenimiento preventivo y correctivo de las plantas eléctricas, de acuerdo a un diagnostico previo de las instalaciones eléctricas y a los recursos disponibles.</t>
  </si>
  <si>
    <t>Mantenimiento preventivo y correctivo de las plantas eléctricas de la Universidad ejecutado</t>
  </si>
  <si>
    <t>Mantener las plantas eléctricas en un buen  estado de servicio y respaldo de la red eléctrica. Garantizar que al suspenderse el fluido eléctrico, los servidores cuenten con energía de respaldo para sostener los servicios y en caso de que el corte de fluido sea muy largo, se cuente con el tiempo suficiente para apagar los servidores de forma correcta.</t>
  </si>
  <si>
    <t>H4-2015: La Subdirección de Servicios Generales no ha realizado gestión para la formalización de sus Grupos Internos de Trabajo desde la vigencia 2012, pese a que ha sido un aspecto por mejorar de las auditorias realizadas en 2013 y 2014. Con lo cual tienen centralizado la toma de decisiones y responsabilidades en el despacho, lo que hace que los trámites tomen más tiempo mientras pasan del líder del área al Subdirector e impide que los funcionarios que tiene a cargo las diferentes áreas puedan tener los beneficios y responsabilidades que esto implica.
Esto genera un hallazgo en el numeral 1.2.3 Estructura Organizacional del Modelo Estándar de Control Interno - MECI 2014 y el Artículo 31 del Acuerdo 076 de 1994</t>
  </si>
  <si>
    <t>Inadecuada planeación en la formulación de acciones y metas del Plan de mejoramiento producto de las auditorías realizadas en vigencias anteriores</t>
  </si>
  <si>
    <t>Baja ejecución de las acciones planteadas en el  plan de mejoramiento lo que no permite subsanar los hallazgos</t>
  </si>
  <si>
    <t xml:space="preserve">Enviar la propuesta de formalización de los grupos internos de trabajo para que se incorpore en al Reforma orgánica </t>
  </si>
  <si>
    <t>Enviar la propuesta de formalización de los grupos internos de trabajo para que se incorpore en al Reforma orgánica a las instancias pertinentes.</t>
  </si>
  <si>
    <t>Solicitud de propuesta de grupos internos enviada a las instancias pertinentes</t>
  </si>
  <si>
    <t>Formalización de los grupos internos de trabajo adelantada por parte de la SSG ante las instancias pertinentes.</t>
  </si>
  <si>
    <t>H7 - 2015. Durante la verificación del plan de mejoramiento MECI del proceso Gestión de Servicios, se encontró un bajo nivel de cumplimiento ya que de las 50 acciones planteadas se cumplieron 34 y 16 están en proceso. Además es necesario replantear algunas acciones ya que no han sido eficaces para subsanar los hallazgos, lo que evidencia falta de gestión de la Subdirección, ya que de los 18 hallazgos se cerraron 2. Esto genera un hallazgo en el numeral 2.3.1 Plan de Mejoramiento del Modelo Estándar de Control Interno - MECI 2014</t>
  </si>
  <si>
    <t>1. Formular las acciones del Plan de Mejoramiento de forma clara y ajustada a los recursos asignados para la vigencia 2018. 
2. Reformular las acciones ineficaces planteadas en el Plan de Mejoramiento MECI 2013 - 2014 y 2015 de acuerdo a los recursos y alcances de la SSG.</t>
  </si>
  <si>
    <t>Cerrar el 75% de los hallazgos del Plan de Mejoramiento MECI de vigencias anteriores.</t>
  </si>
  <si>
    <t>No de hallazgos cerrados/No hallazgos pendientes de vigencias anteriores</t>
  </si>
  <si>
    <t>Cerrar los hallazgos del Plan de Mejoramiento MECI de vigencias anteriores.</t>
  </si>
  <si>
    <t>H9 - 2015. Persisten las diferencias en la información que reporta la Subdirección de Servicios Generales y la registrada en el aplicativo SIAFI en los conceptos de combustibles y mantenimiento de vehículos, pese a que se hizo modificación del formato de transportes con el fin de tener discriminada la información de acuerdo a lo parametrizado en el SIAFI. Esta inconsistencia en los datos ocasiona falta de confiabilidad en la información reportada y puede inducir a error en actuaciones donde sirve de insumo esta información.
Lo anterior genera un hallazgo en el eje transversal: Información y comunicación del Modelo Estándar de Control Interno - MECI: 2014</t>
  </si>
  <si>
    <t>Debido a que en el sistema SIAFI No está parametrizado el ítem exclusivo para registro de combustible y mantenimiento de vehículos durante comisión, los valores de combustible se registran en el rubro de Materiales y Suministros que incluye (combustible, aceites, compra de repuestos) y los valores de mantenimiento de vehículos se registran en el rubro de mantenimiento.</t>
  </si>
  <si>
    <t>Falta de confiabilidad en la información reportada y puede inducir a error en la formulación de acciones y toma de decisiones</t>
  </si>
  <si>
    <t>1. Solicitar a Contabilidad el trámite pertinente
2. Realizar seguimiento a las solicitudes enviadas
3. Tener un control manual de registro de combustible y mantenimiento</t>
  </si>
  <si>
    <t>Solicitar a Contabilidad realice el trámite ante el proveedor de SIAFI la creación de los  ítems de combustible y  mantenimiento usados en la ejecución de comisiones de servicio.</t>
  </si>
  <si>
    <t>Solicitud de creación de ítem de combustible y mantenimiento para comisión de servicio enviada a Contabilidad</t>
  </si>
  <si>
    <t>Confiabilidad en la información reportada por SIAFI y la SSG</t>
  </si>
  <si>
    <t>NC01-GSS-2017. Se evidenció que el proceso no ha terminado las actividades de depuración y de transferencia documental de los archivos. Tabla de Retención Documental -TRD (PRO003GDO). Aspecto que incumple con el numeral 4.2.4  - Control de Registros de la NTCGP 1000:2009
H10 - 2015. Durante la revisión del archivo de gestión del proceso, se evidencio la falencia en el manejo de la TRD. Lo anterior puede conllevar a la acumulación de carpetas en un espacio reducido y al desorden administrativo, haciendo difícil la ubicación de los documentos. Lo descrito genera un hallazgo en el eje transversal. Información y comunicación del Modelo Estándar de Control Interno - MECI 2014 y un incumplimiento de la Resolución 1401 de 2005, por la cual se reglamentan las transferencias documentales al Archivo General de la UPN</t>
  </si>
  <si>
    <t>Falta personal para realizar actividades exclusivas de eliminación y transferencia</t>
  </si>
  <si>
    <t xml:space="preserve">1. Realizar una jornada de capacitación en Gestión Documental, para los servidores públicos de la SSG
2. Realizar la eliminación documental pendiente de acuerdo a la TRD.
3. Realizar la transferencia documental de acuerdo a la TRD con el apoyo de un funcionario de Archivo y Correspondencia quien realizará esta labor en jornada adicional (horas extras).  </t>
  </si>
  <si>
    <t>Realizar la eliminación y transferencia documental pendiente</t>
  </si>
  <si>
    <t>Eliminación documental pendiente y transferencia realizada</t>
  </si>
  <si>
    <t>Documentación organizada y actualizada
Cumplimiento en los tiempos de transferencia y eliminación documental del área.</t>
  </si>
  <si>
    <t>H1-2014. Al realizar la inspección visual a las bodegas se pudo evidenciar que hay elementos inservibles, almacenados en malas condiciones, lo cual puede generar enfermedades de salud ocupacional ya que se han convertido en un foco de infección. Además de que se están ocupando espacios que pueden ser utilizados de manera más adecuada dada la limitación de espacios que tiene la UPN.</t>
  </si>
  <si>
    <t>Falta de espacios físicos para almacenar elementos inservibles en la UPN lo cual es un problema estructural que la Universidad en el momento no puede resolver.
Falta de planeación del Consejo Superior de la UPN sobre la aceptación de donaciones, lo cual ha saturado con mayor rapidez las limitadas bodegas de que dispone la Universidad.</t>
  </si>
  <si>
    <t>Almacenamiento de elementos en lugares no apropiados y mala utilización de espacios.
Posibilidad de accidentes y mal aspecto de la Universidad.
Acumulación de bienes donados que no sirven a la misión de la Universidad  y riesgo de pérdida de los mismos.</t>
  </si>
  <si>
    <t>1. Realizar el inventario de bienes inservibles y realizar la venta a través del Martillo del Banco popular. 
2. Realizar limpieza y depuración de elementos almacenados en la bodega del edificio B.</t>
  </si>
  <si>
    <t>Mantener las bodegas organizadas, libres bienes inservibles y que no se utilicen.</t>
  </si>
  <si>
    <t>Bodegas organizadas libres de bienes y/o material inservible</t>
  </si>
  <si>
    <t>Bodegas organizadas, libres bienes inservibles y que no se utilicen.</t>
  </si>
  <si>
    <t>H2-2014. No se tiene un inventario de los elementos existentes en las diferentes bodegas (eléctricos, materiales de construcción, divisiones modulares y varios, materiales, entre otros) y al no tener claro que elementos tiene la UPN es posible que se realicen compras innecesarias y que se pierdan bienes por vencimiento o deterioro generando con ello un posible detrimento patrimonial.</t>
  </si>
  <si>
    <t>Falta de personal y de mecanismos de control de materiales. Falta de una bodega central. Dispersión de elementos y materiales por cada grupo de trabajo.</t>
  </si>
  <si>
    <t>Dificultad en el manejo de inventarios. Eventual mal uso de los materiales y posibilidades de despilfarro.</t>
  </si>
  <si>
    <t>1. Actualizar inventario en los sitios de almacenamiento de materiales.
2. Inventario de bienes inservibles para remate en el Martillo del Banco popular.</t>
  </si>
  <si>
    <t>Controlar el inventario de bienes y materiales almacenados en las diferentes bodegas de la Universidad</t>
  </si>
  <si>
    <t>Inventario actualizado de las bodegas de la Universidad</t>
  </si>
  <si>
    <t>Optimización de los recursos disponibles para las labores de mantenimiento.</t>
  </si>
  <si>
    <t>H3-2014. Durante la inspección visual realizada a la carpintería, ubicada dentro del taller de tecnología, se pudo evidenciar que no cuenta con un espacio adecuado para la manipulación de herramientas tales como: esmeriles y pulidoras, las cuales generan chispas eléctricas, existiendo riesgo alto de incendio. Además, no hay salidas de emergencia, no cuentan con una cabina de pintura que cumpla las condiciones requeridas para realizar el trabajo, sin poner en riesgo la salud del funcionario que labora allí. Existen muchos elementos almacenados en malas condiciones, lo cual genera insalubridad.</t>
  </si>
  <si>
    <t>Falta de espacios adecuados para adelantar las tareas propias de un taller de carpintería.</t>
  </si>
  <si>
    <t>Ocupación de espacios no apropiados para adelantar actividades de carpintería.
Pésimas condiciones de trabajo para el personal.
Dificultad en el cumplimiento de las tareas.
Baja productividad.</t>
  </si>
  <si>
    <t>Proporcionar condiciones dignas y seguras para las actividades de carpintería de nuestros trabajadores.</t>
  </si>
  <si>
    <t>Adecuar el área del taller de carpintería, debido a que no hay espacios disponible para ser reubicada.</t>
  </si>
  <si>
    <t>Taller de carpintería adecuado</t>
  </si>
  <si>
    <t>Realizar las actividades de carpintería de manera segura para el trabajador.</t>
  </si>
  <si>
    <t xml:space="preserve">H4-2014. Durante la inspección visual realizada a la caldera de la piscina se observó a la entrada un grupo de elementos almacenados en muy malas condiciones, que dan origen a focos de infección, enfermedades de salud ocupacional, obstaculiza el ingreso y ocupa espacio que puede ser mejor utilizado.
Además existe un requerimiento de la Secretaría Distrital de Salud del año 2010, donde se solicita adecuar un espacio para los insumos químicos utilizados en la piscina, puesto que los mismos están almacenados en conjunto con los elementos mencionados en el párrafo anterior. De lo anterior no se evidencia que la Subdirección haya tomado las medidas pertinentes, pese a que existen solicitudes realizadas desde el año 2010 a la SSG por parte de la encargada de la piscina.
También se observó un cerramiento con lokers realizado por los trabajadores oficiales de esta área, cuando no debe haber nada en esa área por los deshechos o residuos químicos, con los riesgos que ello implica.
</t>
  </si>
  <si>
    <t>Ausencia de planeación de los espacios.
No existe un área de lokers ordenada ni vestieres adecuados para los trabajadores oficiales.</t>
  </si>
  <si>
    <t>Condiciones de trabajo inseguras.
Proliferación de espacios convertidos en vestieres y lokers por parte de los trabajadores que reclaman esos servicios para su comodidad.</t>
  </si>
  <si>
    <t>1. Jornada de limpieza del área de calderas de la piscina. 
2. Adecuación de un espacio seguro para los insumos de la piscina.
3. Retiro de los lokers.</t>
  </si>
  <si>
    <t>Organizar el área de las Calderas con el fin de garantizar un espacio seguro.</t>
  </si>
  <si>
    <t>Espacio del área de calderas debidamente organizada y segura.</t>
  </si>
  <si>
    <t>Disponer de un espacio de calderas ordenado y seguro.</t>
  </si>
  <si>
    <t>NC02-GSS-2017. Se evidenció que el archivo ubicado del área de transporte no se encuentra bien organizado de acuerdo a la TRD. Aspecto que incumple con el numeral 4.2.4 - Control de Registros de la NTCGP 1000:2009</t>
  </si>
  <si>
    <t>No se ha realizado capacitación en manejo de TRD al funcionario</t>
  </si>
  <si>
    <t>1. Realizar capacitación en manejo de la TRD dirigida al líder de transporte
2. Ordenar el archivo de transporte de acuerdo ala TRD
3. Validar que el archivo de transporte se encuentre organizado de acuerdo a la TRD</t>
  </si>
  <si>
    <t>Mantener el archivo del área de transporte organizado de acuerdo a la TRD</t>
  </si>
  <si>
    <t>Archivo del área de transporte organizado de acuerdo a la TRD</t>
  </si>
  <si>
    <t>Líder de transporte</t>
  </si>
  <si>
    <t>Archivo del área de transporte organizado</t>
  </si>
  <si>
    <t>No se realiza revisión detallada del diligenciamiento del FOR037GSS</t>
  </si>
  <si>
    <t>1. Comunicar a las instancias pertinentes la obligatoriedad de diligenciar totalmente el formato FOR037GSS.
2.Revisar el formato no dar trámite a aquellos formatos FOR037GSS que tengan espacios sin diligenciar</t>
  </si>
  <si>
    <t>Mantener todos los FOR037GSS diligenciados en su totalidad</t>
  </si>
  <si>
    <t>FOR037GSS completamente diligenciados</t>
  </si>
  <si>
    <t>Obtener información de pasajeros salida académica o administrativa con datos  veraces y completos.</t>
  </si>
  <si>
    <t>NC04-GSS-2017. En el ejercicio de verificación se observó material de escombros mal almacenado y se evidenció que no existe adecuada recolección de estos residuos y deshechos, generando focos de contaminación y mala presentación en los espacios de circulación del parqueadero, deteriorando la imagen de la planta física de la Universidad</t>
  </si>
  <si>
    <t>Falta de espacios físicos para almacenar escombros en la UPN lo cual es un problema estructural que la Universidad en el momento no puede resolver</t>
  </si>
  <si>
    <t>1. Realizar contrato de recolección de escombros para aquellas obras realizadas por personal de la Universidad.
2. Incluir en todos los contratos de obra  que generen escombros, la obligación contractual de presentar certificado de disposición final de escombros como parte del acta de recibo final de obra.</t>
  </si>
  <si>
    <t>Controlar y minimizar la acumulación de escombros en el parqueadero de la Universidad.</t>
  </si>
  <si>
    <t>Espacios de circulación del parqueadero libres de residuos y desechos</t>
  </si>
  <si>
    <t>Controlar y minimizar la acumulación de escombros en el parqueadero de la Universidad.
Cerrar NC encontrada en auditoría de calidad realizada durante la vigencia 2017</t>
  </si>
  <si>
    <t>NC05-GSS-2017. En el ejercicio de verificación se observó un cúmulo de mobiliario (sillas, mesas, tableros, madera, llantas) en mal estado y almacenado de manera incorrecta, ocasionando mala presentación en los espacios de circulación y deterioro de la imagen de la planta física de la Universidad. Lo anterior, incumple el requisito 6.3 - Infraestructura de la NTCGP 1000:2009</t>
  </si>
  <si>
    <t>1. Realizar tramite precontractual  del servicio de recolección de residuos especiales.
2. Realizar la supervisión del contrato del servicio de recolección de residuos especiales
3. Delimitar espacio para almacenamiento temporal de elementos que serán dispuestos a través del servicio de recolección de residuos especiales
4. Realizar la venta de bienes inservibles a través del Martillo del Banco popular</t>
  </si>
  <si>
    <t>Mantener los espacios de circulación de la Universidad en condiciones seguras</t>
  </si>
  <si>
    <t>Espacios de circulación de la Universidad  libres de residuos especiales</t>
  </si>
  <si>
    <t>Líder de Planta Física
Líder de Almacén e inventarios</t>
  </si>
  <si>
    <t>Áreas de circulación de la Universidad libres de mobiliario y residuos especiales.</t>
  </si>
  <si>
    <t>NC06-GSS-2017. Al revisar físicamente el estado de los vehículos del parque automotor, se evidenció lo siguiente:
-Fecha del extintor de incendios vencida
-Fugas de aceite
-Demasiada suciedad en el conjunto de la maquinaria del motor
-Llantas en mal estado
(vehículos placas: BYP722, BYP 723 y BYP724)
Lo anterior incumple el requisito 6.3 - Infraestructura de la NTCGP 100:2009</t>
  </si>
  <si>
    <t>No se realiza seguimiento ni documentación del plan de mantenimiento del parque automotor</t>
  </si>
  <si>
    <t>1. Validar el estado del vehículo diariamente y registrarlo en el FOR040GSS Revisión diaria del parque automotor.
2. Planear, ejecutar y evaluar el Plan de mantenimiento parque automotor UPN de acuerdo a los recursos asignados.</t>
  </si>
  <si>
    <t>Ejecutar el plan de mantenimiento del parque automotor de la UPN de acuerdo con los recursos asignados</t>
  </si>
  <si>
    <t>Plan de mantenimiento del parque automotor ejecutado.</t>
  </si>
  <si>
    <t>Identificar el estado del vehículo y planear el mantenimiento de acuerdo a las necesidades identificadas.</t>
  </si>
  <si>
    <t>NC07-GSS-2017. Se evidenció daños en la planta física de la Facultad de Educación. Aún no se han reparado los daños debido al desbordamiento de las canales de desagüe del edificio P. Lo anterior, incumple el requisito 6.3 - Infraestructura de la NTCGP 1000:2009
H6-2015. Durante la inspección visual que se realizó a las sedes de la Universidad se evidenciaron debilidades en las políticas de operación del mantenimiento de las sedes de la Universidad, lo cual impide una adecuada conservación de la infraestructura y de los espacios físicos de la misma, lo que genera un hallazgo en el numeral 1.2.5 Políticas de Operación del Modelo Estándar de Control Interno - MECI: 2014</t>
  </si>
  <si>
    <t>El personal de mantenimiento es insuficiente y su capacidad operativa es muy limitada.
El presupuesto apropiado no es suficiente para atender las necesidades de mantenimiento de las sedes</t>
  </si>
  <si>
    <t>1. Realizar reparaciones en la sala de juntas de la Facultad de Educación
2. Planear y ejecutar el Plan de Mantenimiento de Infraestructura y Equipos de acuerdo a los recursos asignados</t>
  </si>
  <si>
    <t xml:space="preserve">Realizar mas del 80% de las actividades del Plan de mantenimiento de infraestructura y equipos  </t>
  </si>
  <si>
    <t>No de actividades del plan de mantenimiento de infraestructura y equipos realizados/No de actividades del plan de mantenimiento de infraestructura y equipos ejecutados</t>
  </si>
  <si>
    <t>Mantener la planta física en adecuadas condiciones para el desarrollo de las actividades misionales de la Universidad</t>
  </si>
  <si>
    <t>Esta acción corresponde a:
H6-2015
AC-07-GSS</t>
  </si>
  <si>
    <t>NC08-GSS-2017. Se evidenció que NO se hacen cumplir los reglamentos expedidos, publicados y socializados, tal es el caso de la prohibición de entradas de vehículos cuando tienen pico y placa al estacionamiento del parqueadero. Lo anterior, incumple el requisito 4.1 - Requisitos Generales de la NTCGP 100:2009</t>
  </si>
  <si>
    <t>Los usuarios de los servicios del área de transporte desconocen los reglamentos establecidos para el funcionamiento de la misma</t>
  </si>
  <si>
    <t>Realizar un proceso de sensibilización al personal de la Universidad Pedagógica Nacional a través de notas comunicantes con el fin de dar a conocer la circular de Rectoría No. 008 expedida el 23 julio 2013 .</t>
  </si>
  <si>
    <t>Adelantar un proceso de sensibilización al personal para dar a conocer la circular 200 de Rectoría del expedida el 23 julio 2013</t>
  </si>
  <si>
    <t>Proceso de sensibilización adelantado</t>
  </si>
  <si>
    <t>Líder de Transporte</t>
  </si>
  <si>
    <t>Se espera que los funcionarios de la UPN conozcan y cumplan los reglamentos del área de transporte.</t>
  </si>
  <si>
    <t>NC09-GSS-2017. Al revisar el formato FOR040GSS - Revisión diaria del parque automotor para el vehículo BYP722 del mes de junio de 2017, se encontró que todo estaba bien (B) y en orden, pero al realizar inspección ocular se observa que el kit de carretera no cumple, puesto que la fecha del extintor se encuentra vencida desde abril de 2017. Es de resaltar que el vehículo recién había llegado de realizar un viaje por lo que se deduce que había salido a viajar así. Lo anterior, incumple los requisitos 4.2.4 - Control de Registros y 6.3 - Infraestructura de la NTCGP 1000:2009</t>
  </si>
  <si>
    <t>No se valida la información suministrada por los conductores en el FOR040GSS</t>
  </si>
  <si>
    <t>1. Realizar capacitación a conductores sobre el diligenciamiento del FOR040GSS Revisión diaria del parque automotor
2. Validar la información suministrada por los conductores en el FOR040GSS Revisión diaria del parque automotor</t>
  </si>
  <si>
    <t>Validar el 100% de la información suministrada por los conductores en el FOR040GSS</t>
  </si>
  <si>
    <t>100% de la información del FOR040GSS validada</t>
  </si>
  <si>
    <t>Obtener información del estado actual de los vehículos del parque automotor de la UPN, con el fin de planear el mantenimiento del mismo.</t>
  </si>
  <si>
    <t>NC10-GSS-2017. Se reformula la NC No 02: 1GSS / 2015
- La ficha de caracterización y normograma están desactualizados
- Los procedimientos PRO001GSS, PRO002GSS, PRO008GSS, PRO009GSS, PRO010GSS, PRO012GSS y PRO014GSS están desactualizados
- Falta incluir el FOR017GSS en el procedimiento de mantenimiento</t>
  </si>
  <si>
    <t>Falta control documental y de seguimiento de los procedimientos de la SSG</t>
  </si>
  <si>
    <t>1. Realizar la actualización de la ficha de caracterización y el normograma
2. Realizar la actualización del PRO001GSS, PRO002GSS, PRO008GSS, PRO009GSS; PRO010GSS, PRO012GSS y PRO014GSS
3. Incluir el FOR017GSS en el procedimiento de mantenimiento</t>
  </si>
  <si>
    <t>Actualizar ocho documentos del proceso, seis procedimientos,  una ficha de caracterización y el normograma del proceso GSS con el fin de mantener la integridad, vigencia y pertinencia de los mismos</t>
  </si>
  <si>
    <t>No de documentos Actualizados/No de documentos pendientes por actualizar</t>
  </si>
  <si>
    <t>Facilitador GSS</t>
  </si>
  <si>
    <t>Garantizar que los diferentes procedimiento y formatos utilizados por el proceso, se encuentren actualizados y debidamente diligenciados, aportando así al mantenimiento del Sistema de Gestión de Calidad</t>
  </si>
  <si>
    <t>Esta acción corresponde a:
AC-10-GSS</t>
  </si>
  <si>
    <t>NC11-GSS-2017. Desde la coordinación del área de aseo, no se evidenció la existencia de registros de eventos de socialización del Sistema de Gestión Integral a su equipo de trabajo, a pesar que en la entrevista colectiva se afirmó que estos eventos si se hacen. Lo anterior, incumple el requisito 6.2.2 - Competencia, formación y toma de conciencia de la NTCGP 1000:2009</t>
  </si>
  <si>
    <t>No documenta la realización de socialización del SGI al equipo de trabajo del grupo de Aseo y Cafetería</t>
  </si>
  <si>
    <t>Realizar jornada de capacitación del SGI dirigido al personal del área de Aseo y Cafetería</t>
  </si>
  <si>
    <t>Adelantar al menos una jornada de capacitación del SGI dirigida al personal del área de Aseo y Cafetería</t>
  </si>
  <si>
    <t>No de jornadas de capacitación ejecutadas/1</t>
  </si>
  <si>
    <t>Trabajadores del área de Aseo y Cafetería con conocimiento del SGI de la Universidad</t>
  </si>
  <si>
    <t>Esta acción corresponde a:
AC-11-GSS</t>
  </si>
  <si>
    <t>AM08-GDO-2016. Se encontraron comunicaciones oficiales externas elaboradas por el Instituto Pedagógico Nacional en el que se registra el logo del Instituto, el cual no está autorizado en el Manual de Imagen Corporativa de la Universidad. Igualmente, en la comunicación IPN.395 del 12 marzo de 2015 respuesta al cordis 2015ER1021 se observó el uso del logo del Instituto Pedagógico Nacional que, tampoco está autorizado en el Manual en referencia. Lo mismo se evidenció en la lista de monitores admitidos primer semestre y en los términos de referencia de la convocatoria para monitores de investigación vigencia primer semestre de 2015 en las cuales se registra el logo CIUP, identificado como Centro de Investigaciones de la Universidad Pedagógica Nacional, por ende se declara No Conformidad por incumplimiento de la Resolución N° 0362 de 20001 y del art 1° del Decreto Ley 2902 de 1994.</t>
  </si>
  <si>
    <t>Se desconoce el motivo por el cual los logos del IPN y CIUP, no se encuentran aprobados</t>
  </si>
  <si>
    <t>Inadecuado uso de la identidad Corporativa</t>
  </si>
  <si>
    <t xml:space="preserve">
1. Solicitar a la Oficina de Relaciones Interinstitucionales - Comité de Imagen Corporativa, información acerca de la fecha de aprobación del uso de los logos del CIUP e IPN y socializar lo correspondiente, mediante comunicación oficial
2. Verificar antes de la entrega que las comunicaciones producidas por esas dependencias se realice de acuerdo con lo socializado, de lo contrario devolver en el  FOR001GDO - Devolución de documentos</t>
  </si>
  <si>
    <t xml:space="preserve">Contar con el 100% de las comunicaciones oficiales producidas, desde la socialización, de acuerdo con lo establecido por el Comité de Imagen Corporativa  </t>
  </si>
  <si>
    <t xml:space="preserve">
# de comunicaciones revisadas por IPN y CIUP/# de comunicaciones producidas por IPN y CIUP</t>
  </si>
  <si>
    <t>Equipo de trabajo SSG - Archivo y Correspondencia</t>
  </si>
  <si>
    <t>Gestión Documental efectiva en la UPN</t>
  </si>
  <si>
    <t>En 2017 se cumplió con el 50%. El FOR012GDC fue recibido el 11/08/2017</t>
  </si>
  <si>
    <t>AM09-GDO-2016. En la comunicación oficial externa cordis 2015EE17 se evidenció que está se encuentra firmada por la funcionaria responsable de Tesorería, por lo cual se establece No Conformidad por incumplimiento al art. 10 de la Resolución 0135 de 2015 en el cual se establece que el funcionario responsable de la tesorería  está autorizado para firmar comunicaciones oficiales internas.
AM10-GDO-2016. Se encontraron 16 comunicaciones oficiales externas de la Facultad de Bellas Artes y 8 comunicaciones oficiales externas de la Facultad de Ciencia y Tecnología realizadas en formato distinto al establecido institucionalmente, así mismo (2) comunicaciones oficiales externas sin la firma del remitente, así como registro de doble firma como se evidencia en la comunicación 2015EE217 del 03/03/2015, por lo que se determina No Conformidad ante la inobservancia del artículo 11 de la Resolución 0135 de 2015.</t>
  </si>
  <si>
    <t>La SSG-Archivo y Correspondencia, no consideró sensibilizar constantemente a los servidores públicos.</t>
  </si>
  <si>
    <t>Errores en la producción de comunicaciones oficiales</t>
  </si>
  <si>
    <t xml:space="preserve">1. Publicar en la ventana de inicio de gestor documental ORFEO, información que sensibilice a los servidores públicos, sobre la importancia de efectuar buenas prácticas en gestión documental. 
2. Remitir a servidores públicos recomendaciones escritas sobre la gestión de comunicaciones oficiales. </t>
  </si>
  <si>
    <t xml:space="preserve">Revisar el 100% de las comunicaciones oficiales de salida distribuidas por la SSG - Archivo y Correspondencia, mensajero motorizado y empresa de mensajería, </t>
  </si>
  <si>
    <t># de comunicaciones oficiales revisadas / # de comunicaciones oficiales entregadas</t>
  </si>
  <si>
    <t>En 2017 se cumplió con el 20%. El FOR012GDC fue recibido el 11/08/2017</t>
  </si>
  <si>
    <t>AM11-GDO-2016. En la portada de la carpeta no se hace la aclaración de la existencia de documentos en formato impreso y digitales. Al solicitar las comunicaciones 2015EE4 y 2015EE48 no se encontraron en físico y los funcionarios responsables informaron que estos documentos eran digitales pero tampoco fue posible su fácil ubicación, evidenciando falta de orden en los oficios consecutivos. Igualmente, la revisión de la carpeta se efectuó con la Tabla de Retención Documental aprobada el 24 de julio de 2013 debido a que los documentos, que contiene, fueron expedidos entre enero y marzo de 2015, en la cual no se establece que los documentos pueden ser archivados físicamente o digitalmente. Esto conlleva No Conformidad ante el incumplimiento de lo previsto en esta materia en la Resolución N° 0135 de 2015 y en la TRD del proceso de Gestión Documental. Sin embargo, con la actualización de la TRD aprobada el 10 de diciembre de 2015 se aclara la existencia de documentos oficiales en formato pdf.</t>
  </si>
  <si>
    <t>El expediente del consecutivo de comunicaciones oficiales externas enviadas es híbrido (algunas comunicaciones impresas, otras electrónicas).</t>
  </si>
  <si>
    <t>Cumplimiento parcial del Acuerdo 006 de 2001 - AGN</t>
  </si>
  <si>
    <t>1. Controlar el consecutivo de comunicaciones oficiales externas enviadas, a través del Aplicativo ORFEO, registrando lo correspondiente en el documento: CONTROL DE COMUNICACIONES EXTERNAS ENVIADAS</t>
  </si>
  <si>
    <t>Registrar el 100% de las  comunicaciones oficiales de salida producidas por la UPN en el año 2018</t>
  </si>
  <si>
    <t>En 2017 se cumplió con el 30%. El FOR012GDC fue recibido el 11/08/2017</t>
  </si>
  <si>
    <t>AM15-GDO-2016. Revisado el Procedimiento PRO003GDO y las evidencias facilitadas in situ, se identificó No Conformidad por inobservancia de la Resolución 1514 de 2005 en lo relacionado con la consulta documental en archivo general, pues en el paso 1 del procedimiento en comento, no está previsto que las solicitudes de consulta o préstamo se realicen por correo electrónico. Adicionalmente, se sugiere aclarar lo relacionado con el retiro de documentos de las instalaciones del archivo de la Universidad.</t>
  </si>
  <si>
    <t xml:space="preserve">Los esfuerzos del recurso humano del equipo de trabajo fueron canalizados para implementar el Aplicativo ORFEO
</t>
  </si>
  <si>
    <t>Procedimiento documentado con falencias</t>
  </si>
  <si>
    <t>1. Revisar y modificar el PR003GDO-Control de Registros</t>
  </si>
  <si>
    <t>Documentar y aclarar las actividades relativas a la consulta y prestado de documentos del Archivo Central e Histórico, mediante la modificación del PRO003GDO</t>
  </si>
  <si>
    <t>PR003GDO modificado y publicado</t>
  </si>
  <si>
    <t>AM06-GDO-2017. Al revisar el Manual de procesos y procedimientos de la Universidad Pedagógica Nacional se identificó que, en el caso del proceso de gestión documental, se requirió de dos años luego de la aprobación del mismo para adecuar su documentación. Igualmente, se identificó que varios Comités y Comisiones no se encuentran vinculadas con una Tabla de Retención Documental, por lo cual no se precisa a quien corresponde la custodia de la documentación ni su administración dada la inexistencia de directriz institucional sobre esta situación evidenciándose que el acto administrativo mediante el cual se crearon no precisa dicha responsabilidad. En el mismo sentido, se identificó que, entre las funciones del Comité de Archivo, Organización y Conservación de Documentos está el estudiar y conceptuar el manual de procedimientos en materia de archivo y correspondencia y aprobar o improbar la TRD para el archivo de la Universidad Pedagógica Nacional y presentar las recomendaciones pertinentes, se declara No Conformidad al Comité en comento, además porque el artículo 16, Titulo IV, de la Ley 594 de 2000.</t>
  </si>
  <si>
    <t>En la visita realizada a la dependencia, aparentemente no se evidencia producción documental de actas</t>
  </si>
  <si>
    <t>TRD desactualizadas, posible pérdida de patrimonio documental</t>
  </si>
  <si>
    <t>1. Revisar los acuerdos y resoluciones producidos entre 1992 y 2012 e identificar cuales hacen referencia a la creación de algún comité.
2. Incluir la serie actas, en la TRD  de la dependencia que preside o en aquella que tiene a cargo la secretaría técnica de los comités identificados.</t>
  </si>
  <si>
    <t>AM30-GDO-2016. Al revisar la correspondencia externa se evidenció que no se está utilizando el formato de control diario de mensajería externa publicado en el Manual de Procesos y Procedimientos de la Universidad Pedagógica Nacional (FOR003GDC, versión 2). No obstante, el líder precisa que la versión 3, fue publicada el 10/12/2015, por lo que este formato fue creado más o menos en el año 2006 y, en ese momento (2015) la versión del formato era la No.2 y correspondía a un formato aprobado por ODP.</t>
  </si>
  <si>
    <t>Actividad de ejecución mecánica 
Suficientes formatos impresos para registro de información
El mensajero motorizado, ni quien supervisa, verificaron que la versión del formato utilizado fuera la vigente</t>
  </si>
  <si>
    <t>Utilización de formato obsoleto</t>
  </si>
  <si>
    <t xml:space="preserve">
1. Socializar entre los miembros del equipo de trabajo, los cambios efectuados en procedimientos, formatos, instructivos, etc., del Proceso de Gestión Documental.
2. Apropiar en la cotidianidad del servidor público, de la SSG - Archivo y Correspondencia, el uso de los formatos vigentes establecidos en el Proceso de Gestión Documental
</t>
  </si>
  <si>
    <t>Verificar el 100% de los FOR003GDO diligenciado</t>
  </si>
  <si>
    <t xml:space="preserve"># comunicaciones de salida registradas en el FOR003GDO / # comunicaciones de salida registradas para entrega a través de mensajero motorizado / </t>
  </si>
  <si>
    <t>1. Mantener y ajustar, de acuerdo con las necesidades el Aplicativo ORFEO
2. Elaborar Acto Administrativo - Política de Uso Aplicativo ORFEO
3. Sensibilización  y capacitación - uso del aplicativo ORFEO</t>
  </si>
  <si>
    <t>Atender el 80 % de solicitudes de ajuste a ORFEO</t>
  </si>
  <si>
    <t xml:space="preserve"># solitudes de ajuste atendidas / # solicitudes recibidas </t>
  </si>
  <si>
    <t>Vicerrector Administrativo y Financiero - Subdirector de Servicios Generales, Subdirector de Gestión de Sistemas de Información, Oficina Jurídica, Oficina de Desarrollo y Planeación y SSG - Archivo y Correspondencia</t>
  </si>
  <si>
    <t>Óptimo uso del gestor documental</t>
  </si>
  <si>
    <t>NC01-GDO-2017. Se evidenció mediante prueba de recorrido al procedimiento PRO003GDO “Control de Registros” que el Ítem 5 “Consulta Documental en Archivo General” cuenta con el formato FOR008GDO “Consulta y Préstamo de Documentos” empleado como mecanismo de control para los préstamos que se realizan en el archivo, sin embargo, hay registros que no se encuentran diligenciados en el espacio “Entrada Del Expediente o Documento”, lo que no permite determinar si los documentos prestados fueron reintegrados al archivo general de la Universidad Pedagógica Nacional. Lo anterior incumple lo establecido en el numeral 4.2.4 Control de Registros de la norma NTCGP 1000:2009.</t>
  </si>
  <si>
    <t>Falta de control en el préstamo de documentos</t>
  </si>
  <si>
    <t xml:space="preserve">Información desactualizada </t>
  </si>
  <si>
    <t>1. Modificar o derogar  la resolución 1514 de 2005
2. Modificar el FOR008GDO</t>
  </si>
  <si>
    <t>Remitir a la OJU, para revisión propuesta derogación resolución 1514 de 2005</t>
  </si>
  <si>
    <t xml:space="preserve">Propuesta remitida a la OJU,  para revisión </t>
  </si>
  <si>
    <t>NC02-GDO-2017. Se evidenció que el proceso Gestión Documental reportó la medición del indicador “Transferencias Documentales” en la presente vigencia, arrojando un índice de 23,25%, lo que se encuentra por debajo de la meta planteada que es de 50%. Situación que afecta significativamente el objetivo del indicador que es “Medir la oportunidad de las transferencias documentales al archivo central de la UPN, de acuerdo con el calendario establecido”. Lo anterior contraviene lo establecido en el numeral 8.2.3 Seguimiento y Medición de los Procesos de la norma NTCGP 1000:2009.</t>
  </si>
  <si>
    <t>1. El cronograma de transferencias no ha sido controlado correctamente por parte de la SSG - Archivo y Correspondencia.
2. La SSG - Archivo y Correspondencia sensibiliza, asesora y recibe transferencias durante todo el año.
3. La preparación de la transferencia documental requiere de un proceso ligado a la gestión documental efectiva en las dependencias, así como a la responsabilidad de los servidores públicos por los archivos de gestión.
4. La SSG - Archivo y Correspondencia, no cuenta con personal suficiente y competente que sensibilice y realice las revisiones detalladas requeridas</t>
  </si>
  <si>
    <t>Incumplimiento de lo establecido en la resolución 1401 de 2005</t>
  </si>
  <si>
    <t xml:space="preserve">
1. Modificar o derogar  la resolución 1401 de 2005.
2. Elaborar, solicitar aprobación y socializar el cronograma anual de transferencias documentales 
3. Elaborar una guía que describa el paso a paso para realizar una transferencia de documentos, como complemento a lo registrado en el PRO003GDO - Control de Registros del Proceso de Gestión Documental.
4. Presentar informe de seguimiento a la gestión documental en la UPN</t>
  </si>
  <si>
    <t xml:space="preserve">Transferencia del 60% de las series y subseries reportadas en el informe de seguimiento a la gestión documental en la UPN 2018 </t>
  </si>
  <si>
    <t xml:space="preserve"># series y subseries transferidas  / # series y subseries pendientes por transferir </t>
  </si>
  <si>
    <t>Vicerrector Administrativo y Financiero - Subdirector de Servicios Generales, Oficina Jurídica, Oficina de Desarrollo y Planeación, SSG - Archivo y Correspondencia</t>
  </si>
  <si>
    <t>H01-GDO-2017. Se determinó que el Grupo de Archivo y correspondencia no se encuentra formalmente establecido dentro de la estructura de la Universidad Pedagógica Nacional afectando de esta manera el control que configura integral y articuladamente los cargos, las funciones, las relaciones y los niveles de responsabilidad y autoridad para dirigir y ejecutar el proceso y sus actividades de conformidad con su misión y constitución legal. Lo anterior contraviene lo establecido en el numeral 1.2.3 Estructura Organizacional del MECI 1000:2014.
AM34-GDO-2016. Al revisar el cumplimiento de la alta dirección para asegurarse que se establecen, implementan y mantienen los procesos necesarios para la implementación del Sistema de Gestión de Calidad, se evidenció No Conformidad ante la inexistencia de planeación y articulación entre los procesos del SIGUPN que han conllevado al incumplimiento del artículo 7 del Acuerdo N° 07 de 1994 del Archivo General de la Nación, por ende es preciso que se definan las acciones y estudios pertinente  que se deban realizar para posibilitar la adscripción del proceso de Gestión Documental en una dependencia que guarde mayor relación con los asuntos, actividades y funciones que se desarrollan, en materia de archivo y correspondencia.</t>
  </si>
  <si>
    <t>No se ha formalizado la creación del grupo de trabajo.
Se ha informado que no existe presupuesto para la formalización de este u otros grupos de trabajo
El análisis correspondiente se realizará, en el proceso de reforma orgánica</t>
  </si>
  <si>
    <t xml:space="preserve">Incumplimiento de disposiciones legales </t>
  </si>
  <si>
    <t>1.  Elaborar y remitir a la alta dirección propuesta de formalización Grupo de Trabajo</t>
  </si>
  <si>
    <t xml:space="preserve">Presentar propuesta de formalización grupo de trabajo </t>
  </si>
  <si>
    <t xml:space="preserve">
Matriz Reforma orgánica diligenciada
Propuesta de creación de Grupo presentada 
</t>
  </si>
  <si>
    <t>Vicerrector Administrativo y Financiero - Subdirector de Servicios Generales, Subdirector de Gestión de  Sistemas de Información, Oficina Jurídica, Oficina de Desarrollo y Planeación, SSG - Archivo y Correspondencia</t>
  </si>
  <si>
    <t>Grupo de trabajo formalizado</t>
  </si>
  <si>
    <t>H02-GDO-2017. Se evidenció que el proceso realiza revisión y/o inspección de archivo a las diferentes áreas y dependencias, de lo cual se genera un informe  en el formato FOR014GDO "Informe de Revisión e Inspección de Archivo" que no es remitido con memorando, lo cual incumple lo establecido en la Resolución 0135 de 20 de febrero de 2015 y en el numeral 1.2.5 Políticas de Operación del MECI 1000:2014.</t>
  </si>
  <si>
    <t>El proceso de Gestión Documental no consideró necesario remitir el informe a través de un memorando</t>
  </si>
  <si>
    <t xml:space="preserve">Informe sin registro en el gestor documental, dificultando su trazabilidad </t>
  </si>
  <si>
    <t>1. Incluir el FOR014GDO, como plantilla en el gestor documental ORFEO</t>
  </si>
  <si>
    <t xml:space="preserve">Incluir como plantilla en el Aplicativo ORFEO, el FOR014GDO </t>
  </si>
  <si>
    <t>FOR001GDC
FOR014GDO y/o plantilla ORFEO</t>
  </si>
  <si>
    <t>H03-GDO-2017. Se evidenció que el proceso Gestión Documental no cuenta con un “Programa de Gestión Documental” ni con una política de Gestión Documental para la gestión de sus documentos físicos y electrónicos, incluyendo política de preservación y custodia digital. Lo anterior incumple lo establecido en la Ley 1712 de 2014 “Por medio de la cual se crea la Ley de Transparencia y del Derecho de Acceso a la Información Pública Nacional y se dictan otras disposiciones”. Articulo 4 y lo dispuesto en la Ley 594 de 2000 Ley General de Archivo, Título V, Artículo 21. También contraviene el numeral 1.2.5 Políticas de Operación del MECI 1000:2014.</t>
  </si>
  <si>
    <t>Sobrecarga de actividades en personal de la SSG - Archivo y Correspondencia; la cotidianidad de lo operativo no da espacio para formular lo estratégico</t>
  </si>
  <si>
    <t xml:space="preserve">1. Elaborar y remitir para revisión, propuesta de Política de Gestión Documental  de la UPN
2.  Elaborar y remitir, propuesta de  Programa de Gestión Documental de la UPN
</t>
  </si>
  <si>
    <t>Presentar al Comité de Archivo, la propuesta de política de gestión documental del IPN y el programa de gestión documental</t>
  </si>
  <si>
    <t>Propuestas presentadas al Comité de Archivo</t>
  </si>
  <si>
    <t>AM02-GDO-2017. Para las visitas que se programen a las diferentes dependencias, es conveniente implementar un mecanismo de control, que permita evidenciar que efectivamente el proceso Gestión Documental realizó la visita en sitio.</t>
  </si>
  <si>
    <t xml:space="preserve">La SSG - Archivo y Correspondencia, en algunas actividades no registra la visita a la dependencia </t>
  </si>
  <si>
    <t>Sin evidencia, algunos procesos de acompañamiento a las dependencias</t>
  </si>
  <si>
    <t xml:space="preserve">1. Realizar visita de inspección de archivo, a las dependencias que no han reportado transferencia documental, ni modificación de la TRD, en los últimos 5 años.
2. Registrar en el FOR027GDC, la síntesis de la asesoría realizada a la dependencia </t>
  </si>
  <si>
    <t xml:space="preserve">Aumentar en al menos un 10% el número de transferencias, eliminaciones y modificaciones de TRD </t>
  </si>
  <si>
    <t>transferencias, eliminaciones ejecutadas y/o TRD modificadas / # asesorías en transferencia, eliminación y/o modificación de TRD realizadas</t>
  </si>
  <si>
    <t xml:space="preserve">AM06-GDO-2017. Ajustar el procedimiento PRO001GDO Producción de Documentos Físicos y Electrónicos ya que en el paso 10 remite para firma digital y la Universidad a nivel institucional no cuenta con ésta, ni con los protocolos de seguridad que conlleva a implementarla.
AM07-GDO-2017. Ajustar el procedimiento PRO005GDO Recepción, Gestión y Trámite de Documentos Físicos y Electrónicos ya que en el paso 15 registros en el aplicativo de Gestión Documental, en este caso Orfeo, no se realiza debido al volumen de entrada de documentos y en su lugar se está radicando por medio de un sello. </t>
  </si>
  <si>
    <t xml:space="preserve">Registro de información errada en el PR001GDO </t>
  </si>
  <si>
    <t>1. Modificar PRO001GDO
2. Modificar PRO005GDO
3. Modificar ficha de caracterización</t>
  </si>
  <si>
    <t>Remitir FOR001GDC de las modificaciones de procedimientos y ficha de caracterización</t>
  </si>
  <si>
    <t>FOR001GDC radicado en ODP</t>
  </si>
  <si>
    <t>AM08-GDO-2017. Se hace necesario que el proceso formule el Plan de Contingencia del Mapa de Riesgos, si bien se están realizando las actividades, es necesario formalizarlo.</t>
  </si>
  <si>
    <t>Ejecución parcial del plan de contingencia</t>
  </si>
  <si>
    <t>1. Formular propuesta de lineamientos y parámetros para la elaboración, organización y conservación de expedientes, documentos y/o registros electrónicos en la UPN.
2. Formular plan de contingencia para reducir el riesgo de deterioro o destrucción de la documentación y pérdida de información.
3.  Socializar entre los miembros del equipo de trabajo, el protocolo de evacuación</t>
  </si>
  <si>
    <t>Ejecutar el 70% de las acciones del plan de contingencia</t>
  </si>
  <si>
    <t xml:space="preserve"># acciones del plan de contingencia ejecutadas / # acciones del plan de contingencia formuladas </t>
  </si>
  <si>
    <t xml:space="preserve"> Equipo de trabajo SSG - Archivo y Correspondencia</t>
  </si>
  <si>
    <t>Reducción de riesgos</t>
  </si>
  <si>
    <t>AM12-GDO-2017. Se hace necesario agilizar el proceso de finalización de la formulación y publicación del plan de mejoramiento del proceso de gestión documental, con el fin de corregir las desviaciones encontradas en las auditorias tanto de calidad como de control interno, para lo cual es importante que las acciones, metas e indicadores se formulen en forma adecuada para garantizar una correcta ejecución y seguimiento posteriores.</t>
  </si>
  <si>
    <t>Plan de mejoramiento desactualizado e incompleto</t>
  </si>
  <si>
    <t>1. Analizar informes de auditoria del Proceso y formular las acciones correctivas y/o de mejora respectivas</t>
  </si>
  <si>
    <t>Formular y mantener actualizado el Plan de Mejoramiento del Proceso GDO</t>
  </si>
  <si>
    <t># acciones correctivas y de mejora formuladas / # Hallazgos y No Conformidades encontrados al proceso</t>
  </si>
  <si>
    <t>Evidenciar control y  mejora  del proceso GDO</t>
  </si>
  <si>
    <t>AM13-GDO-2017. Es conveniente que se revise la organización de los documentos generados en la Universidad y entregados al Grupo de Archivo y Correspondencia, a través de las Transferencias Documentales, para evitar la dispersión de los mismos y disminuir así los tiempos de búsqueda por dependencia</t>
  </si>
  <si>
    <t>Los expedientes de las transferencias documentales no se incluyen oportunamente en la base de datos</t>
  </si>
  <si>
    <t>Expedientes dispersos y ubicados provisionalmente en espacios no adecuados</t>
  </si>
  <si>
    <t xml:space="preserve">1. Ingresar expedientes a la base de datos, una vez a la semana </t>
  </si>
  <si>
    <t>Ingresar el 50% de carpetas a la base de datos</t>
  </si>
  <si>
    <t># de carpetas ingresadas a la base de datos / # de carpetas pendientes por registro en la base de datos</t>
  </si>
  <si>
    <t>Como sujeto obligado la UPN, debe implementar lo establecido en el Acuerdo 04 de 2013 del Archivo General de la Nación, Por el cual se reglamentan parcialmente los Decretos 2578 y 2609 de 2012 y se modifica el procedimiento para la elaboración, presentación, evaluación, aprobación e implementación de las Tablas de Retención Documental</t>
  </si>
  <si>
    <t>TRD no convalidadas por el AGN</t>
  </si>
  <si>
    <t>Gestionar ante el Archivo General de la Nación - AGN, la convalidación de las Tablas de Retención Documental y las Tablas de Valoración Documental</t>
  </si>
  <si>
    <t>Registrar en la sede del AGN, la solicitud de convalidación de las TRD de la UPN</t>
  </si>
  <si>
    <t>Registro del trámite</t>
  </si>
  <si>
    <t>Vicerrector Administrativo y Financiero - Subdirector de Servicios Generales, Oficina Jurídica, Oficina de Desarrollo y Planeación y SSG - Archivo y Correspondencia</t>
  </si>
  <si>
    <t>Diseño y publicación de materiales impresos y virtuales de divulgación sobre la misión, visión y valores de la UPN</t>
  </si>
  <si>
    <t>Profesional especializado coordinador Grupo de Comunicaciones Corporativas</t>
  </si>
  <si>
    <t xml:space="preserve"> Piezas gráficas 
 Piezas digitales</t>
  </si>
  <si>
    <t>Publicar la oferta académica de la universidad en redes sociales y a través de canales impresos
Mantener actualizada la información sobre los programas académicos de pregrado y posgrado de la Universidad.</t>
  </si>
  <si>
    <t xml:space="preserve">Número de plegables de programas académicos editados y actualizados en cuanto a su contenido y su gráfica
Número de publicaciones realizadas en redes sociales.
</t>
  </si>
  <si>
    <t xml:space="preserve">Publicaciones en redes sociales
Piezas gráficas impresas </t>
  </si>
  <si>
    <t>Gestionar, redactar y publicar los contenidos periodísticos para destacar las investigaciones, proyectos de extensión y prácticas pedagógicas de la Universidad.</t>
  </si>
  <si>
    <t>Publicar doce (12) artículos periodísticos en medios masivos de comunicación sobre proyectos de investigación, extensión o prácticas pedagógicas de la Universidad con el fin de fortalecer su divulgación y apropiación social.</t>
  </si>
  <si>
    <t>12 proyectos de investigación, proyección social o prácticas pedagógicas socializados</t>
  </si>
  <si>
    <t xml:space="preserve">Artículos periodísticos
</t>
  </si>
  <si>
    <t>Redactar y publicar una información diaria sobre la actividad académica de la universidad</t>
  </si>
  <si>
    <t>Realizar mínimo una publicación diaria en redes sociales que de cuenta de la actividad académica de la UPN</t>
  </si>
  <si>
    <t>1 publicación diaria sobre actividad académica de la UPN</t>
  </si>
  <si>
    <t>Registro de publicaciones diarias en redes</t>
  </si>
  <si>
    <t>Gestionar la publicación de 100 notas anuales en medios de comunicación masivos que destaquen positivamente las labores de la Universidad y consolidar un (1) registro de las apariciones institucionales en prensa.</t>
  </si>
  <si>
    <t>100 notas anuales publicadas en medios de comunicación masivos 
 1 registro de las apariciones institucionales en prensa</t>
  </si>
  <si>
    <t>Registro de las apariciones institucionales en prensa</t>
  </si>
  <si>
    <t>Gestionar la información, realizar el cubrimiento periodístico y redactar los contenidos para dar trámite a las solicitudes de divulgación de información de las unidades académicas y administrativas de la Universidad.</t>
  </si>
  <si>
    <t>Atender el 100% de las solicitudes de divulgación de información enviadas por las dependencias académicas y administrativas de la Universidad en los diferentes medios de comunicación institucionales.</t>
  </si>
  <si>
    <t xml:space="preserve">Número de solicitudes de divulgación atendidas
 </t>
  </si>
  <si>
    <t>Registro del tráfico de contenidos en los medios de comunicación institucionales
 Publicaciones en los medios de comunicación institucionales</t>
  </si>
  <si>
    <t>Divulgar contenidos relacionados con el buen uso de la imagen institucional, promover la consulta y el uso de la página interna del portal web institucional dedicada a este tema y difundir las estrategias y avances de Gobierno en línea.</t>
  </si>
  <si>
    <t>2 boletines electrónicos sobre identidad institucional y uno mensual sobre estrategia GEL</t>
  </si>
  <si>
    <t>Contenidos para boletines digitales
 Boletines publicados</t>
  </si>
  <si>
    <t>Gestionar la traducción de contenidos del portal web institucional.
 Publicar los contenidos traducidos.
 Promocionar los contenidos en segunda lengua en los subdominios institucionales.</t>
  </si>
  <si>
    <t>Gestionar con el Departamento de Lenguas la traducción de ochenta (80) cuartillas de los contenidos de primer y segundo nivel de las unidades académicas y administrativas.</t>
  </si>
  <si>
    <t>Número de cuartillas traducidas y publicadas en el portal web institucional. Número de enlaces generados y direccionados al portal en segunda lengua (inglés)</t>
  </si>
  <si>
    <t>Documento de los contenidos traducidos a la segunda lengua (inglés) y publicados en el portal web institucional:
 http://www.pedagogica.edu.co/vercontenido.php?id=10407</t>
  </si>
  <si>
    <t>Plan GEL → Información en Línea</t>
  </si>
  <si>
    <t>1. Informar a las unidades académicas fecha de inscripción para interesados. 2. Adelantar el proceso de formación con los inscritos definitivos (docentes en ejercicio, docentes en formación) 3. Adelantar un informe del proceso al finalizar cada semestre.</t>
  </si>
  <si>
    <t>Un programa de formación en el idioma inglés, francés y portugués adelantado</t>
  </si>
  <si>
    <t>Director Centro de Lenguas</t>
  </si>
  <si>
    <t>Lograr que docentes en formación y docentes en ejercicio de la Universidad cuenten con oportunidades para alcanzar un nivel B1 de dominio del idioma inglés, A1 en el idioma francés y A2 en portugués.</t>
  </si>
  <si>
    <t xml:space="preserve">1.Actualización del documento académico de registro de los programas de idiomas del Centro de Lenguas, de acuerdo con los requerimientos vigentes de la SED. 2. Realización de las mejoras a las instalaciones y cumplimiento de la documentación administrativa que debe ser presentada ante la SED y que acompaña el documento académico. 3. Radicación del documento para renovación del registro de los programas de idiomas. </t>
  </si>
  <si>
    <t>Lograr la renovación de las Resoluciones No. 02030  de 2013 y 20034 de 2017 de registro de los programas de idiomas del Centro de Lenguas ante la SED y en el marco de la Educación para el Trabajo y el Desarrollo Humano</t>
  </si>
  <si>
    <t xml:space="preserve">Resolución de registro de los programas de idiomas del Centro de Lenguas emitida por la SED. </t>
  </si>
  <si>
    <t>Contar con la resolución renovada que permita continuar con la oferta de cursos  a la comunidad.</t>
  </si>
  <si>
    <t xml:space="preserve">1. Publicación de la oferta de cursos en el sistema en el período de matrículas. 2. Aprobación por parte de la VGU en inversión en divulgación en los cursos del Centro de Lenguas. </t>
  </si>
  <si>
    <t xml:space="preserve">Mantener los ingresos obtenidos en el Centro de Lenguas con relación a la vigencia inmediatamente anterior. </t>
  </si>
  <si>
    <t>Ingresos recaudados</t>
  </si>
  <si>
    <t xml:space="preserve">Contribuir en la consecución de recursos propios de la Universidad. </t>
  </si>
  <si>
    <t>Realizar reuniones con los programas y representantes de egresados con el fin de organizar las agendas de los encuentros.
Utilizar los medios de comunicación institucionales y del Centro para convocar a egresados a los encuentros.
Gestión necesaria y pertinente para la realización de los encuentros.
Desarrollo del Encuentro General de egresados con agenda académica, reconocimientos y eventos culturales.</t>
  </si>
  <si>
    <t># de encuentros realizados / # de encuentros programados</t>
  </si>
  <si>
    <t>29/02/2018</t>
  </si>
  <si>
    <t>Sandra Patricia Rodríguez Ávila - Equipo de trabajo Centro de Egresados</t>
  </si>
  <si>
    <t xml:space="preserve">Reintegración de los egresados a la Universidad, impulsando el reconocimiento de las labores institucionales y el que hacer de los egresados en sus campos de acción. 
Ampliar, fortalecer y mantener las redes existentes de egresados dentro y fuera de la Universidad.
</t>
  </si>
  <si>
    <t xml:space="preserve">Preparar información útil y veraz acerca de la trayectoria profesional de los egresados con base en el instrumento único de caracterización  y estadísticas del Observatorio Laboral para la Educación.
Desarrollo de un ejercicio de tipo investigativo de caracterización de los egresados de la Universidad. 
Atender  las solicitudes realizadas por la oficina de Aseguramiento de la Calidad y apoyar las convocatorias de los programas y/o departamentos a los egresados para fines de acreditación. </t>
  </si>
  <si>
    <t># informes elaborados/ # informes solicitados</t>
  </si>
  <si>
    <t>Participación activa de los egresados en los procesos de Autoevaluación y Acreditación. 
Brindar una información precisa y eficaz sobre la trayectoria profesional de los egresados.</t>
  </si>
  <si>
    <t xml:space="preserve">Sistematizar la trayectoria y experiencia de egresados en el ámbito de la investigación.
Generar un escenario de socialización  de experiencias investigativas de egresados.
</t>
  </si>
  <si>
    <t>mecanismo implementado # de experiencias divulgadas / 5</t>
  </si>
  <si>
    <t>Visibilizar y/o reconocer experiencias exitosas de egresados en el campo investigativo.</t>
  </si>
  <si>
    <t>Mantener actualizados los sitios virtuales para la divulgación de información laboral, académica y actividades culturales.
Diseñar e implementar una herramienta que permita actualizar datos de contacto de egresados.
Realizar acercamientos con redes, agremiaciones, colectivos o asociaciones de egresados.
Realizar un boletín bimensual con información pertinente y de interés para los egresados sobre oportunidades académicas, laborales, de internacionalización,  situación de la Universidad y la Educación.</t>
  </si>
  <si>
    <t>Mantener comunicación constante con los egresados de la Universidad.</t>
  </si>
  <si>
    <t>Gestionar con las diferentes dependencias de la Universidad beneficios para los egresados.
Gestionar convenios con instituciones u organizaciones externas con el propósito de adquirir beneficios o estímulos para los egresados.
Informar a los egresados el proceso de carnetización y sus beneficios.</t>
  </si>
  <si>
    <t>Garantizar que los egresados reciban beneficios y estímulos dentro y fuera de la Universidad, fortaleciendo  el proceso de carnetización.</t>
  </si>
  <si>
    <t>Diseñar el programa de los curso-taller para formación continua.
Desarrollar un curso taller por semestre.</t>
  </si>
  <si>
    <t># curso-taller realizado / # curso-Taller programado</t>
  </si>
  <si>
    <t xml:space="preserve">Cualificar a los egresados en diferentes áreas relacionadas con su quehacer profesional, además de fortalecer el vínculo entre la Universidad y sus egresados. </t>
  </si>
  <si>
    <t>Realización de talleres sobre procesos institucionales relacionados con la representación
Realizar  iniciativas que articulen al Consejo de egresados con las dinámicas institucionales.</t>
  </si>
  <si>
    <t>Desarrollar dos iniciativas de formación que involucren la cualificación del Consejo de Egresados</t>
  </si>
  <si>
    <t># de iniciativa cumplida / # iniciativa programada</t>
  </si>
  <si>
    <t>Fortalecimiento del Consejo de Egresados</t>
  </si>
  <si>
    <t>Elaborar un documento en el cual se sistematiza el proceso de socialización y discusión del borrador de política de investigación y la estrategia de presentación del CIUP a la convocatoria de Centros de Investigación.</t>
  </si>
  <si>
    <t>Subdirectora de Gestión de Proyectos - Facilitadores SGP-CIUP</t>
  </si>
  <si>
    <t>Articulación efectiva del proceso misional de investigación al PDI y a los requerimientos de acreditación</t>
  </si>
  <si>
    <t>Diseño de una estrategia de trabajo con la VGU,  la SAE, la VAC y la ORI para la cualificación del borrador de política institucional de investigación</t>
  </si>
  <si>
    <t>Elaborar un documento con la estrategia de trabajo para cualificar el borrador de política institucional con la VGU, SAE, ORI Y VAC.</t>
  </si>
  <si>
    <t>Un documento en el cual se sistematiza la estrategia de trabajo realizada con la VGU, SAE, ORI y VAC.</t>
  </si>
  <si>
    <t>Elaboración del documento de política institucional de investigación</t>
  </si>
  <si>
    <t>Elaborar un documento de política institucional de investigación que recoge los aportes de la socialización realizada con la comunidad académica y las Vicerrectorías Académica y de Gestión, la SAE y la ORI.</t>
  </si>
  <si>
    <t>Documento de política institucional de investigación</t>
  </si>
  <si>
    <t>Realización de convocatorias dirigidas a los estudiantes para que participen como monitores en los proyectos de investigación, en las revistas indexadas y en las actividades académicas de la SGP-CIUP.</t>
  </si>
  <si>
    <t>Desarrollar las convocatoria de monitores 2018-01 y 2018-02  (términos, requisitos, calendarios)</t>
  </si>
  <si>
    <t>Dos convocatorias realizadas</t>
  </si>
  <si>
    <t>Subdirectora de Gestión de Proyectos- Facilitadores SGP-CIUP</t>
  </si>
  <si>
    <t>Ampliación de los incentivos a estudiantes mediante su participación como monitores de investigación</t>
  </si>
  <si>
    <t xml:space="preserve">Adelantar el Seguimiento y ejecución de los semilleros  y grupos infantiles y juveniles aprobados en la convocatoria 2018 </t>
  </si>
  <si>
    <t>Acopiar los documentos de la convocatoria interna 2018 dirigida a semilleros y grupos infantiles y juveniles. Actas de inicio, informes de avance e informe final y productos definidos en la convocatoria.</t>
  </si>
  <si>
    <t xml:space="preserve">Número de semilleros y grupos infantiles y juveniles  aprobados en convocatoria de la vigencia 2018. Número de estudiantes vinculados a los semilleros de investigación. </t>
  </si>
  <si>
    <t>Articulación entre grupos y semilleros de investigación que promuevan y fortalezcan procesos de formación en investigación</t>
  </si>
  <si>
    <t>Desarrollar la convocatoria interna de investigación 2019</t>
  </si>
  <si>
    <t>Desarrollar la Convocatoria Interna de investigación 2019 y AZ actas del Comité de Investigaciones y Proyección Social 2018.</t>
  </si>
  <si>
    <t>Listado de proyectos aprobados</t>
  </si>
  <si>
    <t>Fortalecimiento de los grupos de investigación de la Universidad</t>
  </si>
  <si>
    <t>Ejecución presupuestal y seguimiento de la convocatoria 2018 que  inició en junio de  2017 y cuyos resultados se publicaron en diciembre de 2017</t>
  </si>
  <si>
    <t>Elaborar 1 matriz de ejecución presupuestal y documentos de soporte de ejecución de cada uno de los proyectos.</t>
  </si>
  <si>
    <t xml:space="preserve">Número de proyectos aprobados. Porcentaje de ejecución (técnica y financiera) de los proyectos aprobados en la convocatoria 2018  </t>
  </si>
  <si>
    <t xml:space="preserve">Cualificación de los procedimientos de ejecución técnica y financiera de los proyectos de investigación </t>
  </si>
  <si>
    <t xml:space="preserve">Elaborar un documento que soporte la información registrada en las Plataformas Scienti de Colciencias: GrupLAC y CvLAC. Listas de asistencia a las reuniones de asesoría. Presentaciones del estado de los grupos de investigación. </t>
  </si>
  <si>
    <t xml:space="preserve">Número de grupos e investigadores que fueron acompañados. </t>
  </si>
  <si>
    <t>Elaboración de un documento analítico que de cuenta de la trayectoria y acumulados de los grupos de investigación de la Universidad, tanto de aquellos que participan de las convocatorias  de Colciencias como de los que no, que  permita contar con un balance de la investigación que se realiza en la Universidad.</t>
  </si>
  <si>
    <t>Elaborar un documento de la trayectoria de los grupos de investigación de la Universidad.</t>
  </si>
  <si>
    <t xml:space="preserve">Documento analítico  que de cuenta de las líneas de investigación, trayectoria y acumulado de los grupos de investigación de la UPN </t>
  </si>
  <si>
    <t xml:space="preserve">Consolidación de la información de los grupos de la universidad </t>
  </si>
  <si>
    <t>Preparación de las condiciones institucionales para acompañar a los grupos de investigación que se presenten a las convocatorias externas.</t>
  </si>
  <si>
    <t>Elaborar instructivos para las convocatorias de grupos de investigación.</t>
  </si>
  <si>
    <t>Incremento de la participación de los grupos de investigación en  convocatorias externas  y cualificación de sus estrategias de cohesión y consolidación</t>
  </si>
  <si>
    <t>Gestión técnica y financiera de los convenios y contratos de investigación que se vienen desarrollado desde vigencias anteriores o que se aprueben durante la vigencia 2018.</t>
  </si>
  <si>
    <t>Elaborar Informes técnicos y financieros de cada uno de los convenios y contratos</t>
  </si>
  <si>
    <t>Número de convenios y contratos de vigencias anteriores con respecto a los cuales se adelantó la gestión técnica y financiera.  Número de convenios aprobados en la vigencia 2018 a los que se les realizó gestión técnica y financiera.</t>
  </si>
  <si>
    <t xml:space="preserve">Ampliación del campo de incidencia de la Universidad en el desarrollo de propuestas, proyectos y programas de investigación que involucran actividades de producción de conocimientos, de divulgación del conocimiento y de formación en investigación </t>
  </si>
  <si>
    <t xml:space="preserve">Gestión técnica y financiera con entidades externas para la liquidación de contratos y convenios de vigencias anteriores. </t>
  </si>
  <si>
    <t>Consolidar los documentos institucionales en los que se evidencie la gestión realizada para la liquidación de los convenios y contratos de vigencias anteriores 
-Actas de reuniones realizadas
-Informes finales
-Actas de liquidación</t>
  </si>
  <si>
    <t xml:space="preserve">Número de convenios y contratos de vigencias anteriores liquidados.  Balance del número de convenios y contratos de vigencias anteriores pendientes de finalización </t>
  </si>
  <si>
    <t>Disminuir el número de contratos y convenios con entidades externas de vigencias anteriores pendientes de liquidar.</t>
  </si>
  <si>
    <t>Gestión de todas las actividades editoriales (convocatoria, recepción, evaluación y selección de artículos, diagramación y publicación) de la Revista Colombiana de Educación.</t>
  </si>
  <si>
    <t xml:space="preserve">Realizar dos convocatorias para la publicación en la revista Colombiana de Educación.           </t>
  </si>
  <si>
    <t>Dos convocatorias para publicación, dos números por año.</t>
  </si>
  <si>
    <t>Coordinadora del Grupo Interno de Trabajo Editorial y Subdirectora de Gestión de Proyectos-CIUP. Editor de la Revista Colombiana de Educación</t>
  </si>
  <si>
    <t xml:space="preserve">Ampliación del radio de acción de la Revista Colombiana de Educación en los aspectos referidos a su indexación y citación. </t>
  </si>
  <si>
    <t xml:space="preserve">Diseño e implementación de una estrategia de socialización de la Plataforma de Investigación para Maestros y Estudiantes - PRIME </t>
  </si>
  <si>
    <t>Realizar jornadas de socialización de la Plataforma de Investigación para Maestros y Estudiantes - PRIME por parte de la comunidad académica</t>
  </si>
  <si>
    <t>Estrategia de socialización diseñada e implementada. Información de investigación vinculada a la Plataforma</t>
  </si>
  <si>
    <t>Subdirección de Sistemas de Información. Subdirectora de Gestión de Proyectos- Facilitadores SGP-CIUP</t>
  </si>
  <si>
    <t xml:space="preserve">La comunidad universitaria tendrá actualizada la información relacionada con la investigación. </t>
  </si>
  <si>
    <t>Actualizar regularmente la información de la página web de la SGP-CIUP</t>
  </si>
  <si>
    <t>Actualizar regularmente la información de  la Página web del -CIUP</t>
  </si>
  <si>
    <t xml:space="preserve">Pagina web en línea para la comunidad </t>
  </si>
  <si>
    <t>Subdirectora de Gestión de Proyectos- Facilitadores SGP-CIUP - Oficina de Comunicaciones</t>
  </si>
  <si>
    <t>Mantener informada a la comunidad educativa sobre la investigación en la universidad</t>
  </si>
  <si>
    <t xml:space="preserve">H03-INV-2015. Se evidenció que el proceso de investigación cuenta con el documento ficha de caracterización desactualizado y sin flujograma de acuerdo con la nueva estructura documental al igual que los tres procedimiento documentados. Lo anterior incumple lo establecido en el numeral 1.2.2. Modelo de Operación por procesos del MECI 1000:2014
AM03-INV-2015. 1. Se pudo determinar que la política de operación definida por el proceso de Investigación no está planteada como directriz, por el contrario esta expresada en términos de objetivos y metas a cumplir por el proceso.                   2. Se observó en el ejercicio auditor que se están utilizando formatos que permiten ejercer control a las actividades, los cuales no se encuentran incorporados en el Sistema de Gestión Integral de la UPN. Es el caso de formato denominado lista inscripción monitores el cual es utilizado para hacer entrega de las carpetas a los coordinadores como se indica en la actividad 11 del procedimiento PRO003INV Selección y designación de monitorias de investigación: Estudiantes monitores. De acuerdo a lo anterior es necesario que este registro se complemente con la fecha de entrega de la carpeta, folios y fecha de recibo nuevamente al CIUP por parte del coordinador.
NC01-INV-2015. Se evidenció que la ficha de caracterización no se encuentra actualizada, incumplimiento el literal b del numeral 4.2.3 de NTCGP 1000:2009. También se evidenció que este incumplimiento ha sido observado y reiterado en auditorías. (Auditoria 2015).  
NC01-INV-2017. A pesar de la gestión adelantada, ante la Oficina de Desarrollo y Planeación – ODP, la mayor parte de los documentos de Proceso de Investigación se encuentran desactualizados en el Manual de Procesos y Procedimientos, como: a) Ficha De Caracterización, b) Normograma, c)Procedimientos: PRO001INV Gestión de proyectos de investigación internos; PRO003INV Selección y Designación de Monitorias de Investigación d) Formatos: FOR003INV, FOR004INV, FOR005INV, FOR006INV, FOR007INV, FOR008INV, FOR009INV, FOR010INV, FOR011INV, FOR012INV, FOR013INV, FOR014INV, FOR015INV, FOR016INV, FOR017INV, FOR018INV, FOR021INV. E) Aplicativo: APL001INV PGIL Proceso de Gestión de Proyectos de Investigación. 
OBS01-INV-2017. La convocatoria de medición de grupos de investigación es una actividad fundamental del proceso, la cual se realiza periódicamente, sin embargo no se encuentra documentada en el Manual de Procesos y Procedimientos de la UPN, aspecto que genera riesgo de incumplir lo establecido en el numeral 4.2.3 Control de Documentos de la NTCGP 1000:2009. </t>
  </si>
  <si>
    <t>No se ha realizado una revisión y actualización de toda la documentación del proceso</t>
  </si>
  <si>
    <t>Existen documentos desactualizados que pueden llevar a errores cuando se utilizan en el desarrollo de las actividades del proceso</t>
  </si>
  <si>
    <t>Realizar una revisión de los documentos del proceso para su posterior actualización.</t>
  </si>
  <si>
    <t>Enviar la solicitud de actualización de algunos documentos del proceso conforme a la revisión previa al proceso</t>
  </si>
  <si>
    <t>Solicitudes de actualización de algunos documentos del proceso (formatos, ficha de caracterización procedimientos)</t>
  </si>
  <si>
    <t xml:space="preserve">Documentación del proceso actualizada </t>
  </si>
  <si>
    <t>H06-INV-2015. Se evidenció que el proceso de investigación no ha realizado transferencia documental ni eliminación del archivo, lo cual representa un incumplimiento a los lineamientos emitidos por el Archivo General de la Nación y al procedimiento obligatorio del calidad PRO003GDO control de registros. De igual manera se incumple lo definido en el numeral 1.2.2 modelo de operación por procesos del MECI 1000:2014.
NC03-INV-2017. Aunque el proceso de investigación se encuentra adelantando algunas acciones relativas al almacenamiento y organización de los proyectos de investigación y sus productos derivados, en el Centro de Memoria Viva, ubicado en las instalaciones de la calle 127 se evidenció inadecuada conservación de los mismos, aspecto que incumple con lo establecido en los numerales 7.5.4 Propiedad del cliente y 7.5.5 Preservación del producto y/o servicio, de la NTCGP 1000:2009.</t>
  </si>
  <si>
    <t>Falta de personal para atender la organización y manejo del archivo de la dependencia</t>
  </si>
  <si>
    <t xml:space="preserve">1.) Se pueden presentar dificultades con la ubicación y custodia de la documentación del proceso. 2.) Se pueden incumplir normatividad del tema de archivo </t>
  </si>
  <si>
    <t>Realizar el proceso de revisión, transferencia y eliminación de archivo  del proceso en un 40%</t>
  </si>
  <si>
    <t>Realizar el proceso de revisión, transferencia y eliminación del archivo del CIUP en un 40%,  acorde a las normas vigentes</t>
  </si>
  <si>
    <t>Archivo del  proceso revisado y con transferencia y eliminación de un 40%</t>
  </si>
  <si>
    <t>Archivo de la dependencia acorde a  las normas vigentes</t>
  </si>
  <si>
    <t>Desde la vigencia 2013 no se cuenta con la disponibilidad de recursos presupuestales para enviar a evaluación de par externo los informes finales de los proyectos de investigación internos</t>
  </si>
  <si>
    <t>No se realiza un proceso de mejora permanente que cualifique los resultados de los proyectos desarrollados por los grupos de investigación</t>
  </si>
  <si>
    <t>Evaluar los resultados de los proyectos con pares internos y/o externos, que permita valorar el impacto de la investigación</t>
  </si>
  <si>
    <t>Realizar la evaluación del 50 y/o  70% de los informes finales de los proyectos  de  cada vigencia.</t>
  </si>
  <si>
    <t>Número de informes finales evaluados de cada vigencia / Número de proyectos de la vigencia</t>
  </si>
  <si>
    <t>Comité de Investigaciones y Proyección Social. Subdirectora de Gestión de Proyectos- Facilitadores SGP-CIUP</t>
  </si>
  <si>
    <t xml:space="preserve">Recomendaciones del Comité de Investigaciones y Proyección Social a partir de los resultados de las evaluaciones de los pares evaluadores. </t>
  </si>
  <si>
    <t>NC02-INV-2017. A pesar de tener registrado en la Tabla De Retención Documental - TRD, en la subserie PROYECTOS DE INVESTIGACIÓN,  los INFORMES DE SEGUIMIENTO e INFORMES FINALES, como documentos electrónicos, se encuentran impresos y firmados por el investigador, requisito indispensable, también  cuentan con el mismo en CD, pero no conservado de manera adecuada, la información contenida allí no es almacenada en un repositorio. El FOR019INV - LISTA DE CHEQUEO POR PROYECTO, no fue encontrado en algunos expedientes de los proyectos de investigación consultados, se evidenció que no está registrado como tipo documental de la subserie PROYECTOS DE INVESTIGACIÓN, es decir se incluye en el archivo pero no está relacionada en la TRD. También el documento CONSENTIMIENTO INFORMADO, no se encuentra en los expedientes consultados, el servidor público entrevistado informa que solo aplica para proyectos especiales, sin embargo este aspecto no se encuentra registrado en la TRD. La identificación de los AZ y descripción de tipos documentales de la subserie: CONVOCATORIAS MONITORÍAS DE INVESTIGACIÓN, no se encuentra acorde con lo registrado en la TRD. Los anexos que forman parte de las ACTAS DEL COMITÉ DE ÉTICA EN LA INVESTIGACIÓN, no se encuentran organizados y dispuestos para consulta; a pesar de estar registrados en la TRD como documentos electrónicos, no se encuentran almacenados en un repositorio. El documento denominado ACTAS DE INICIO, en algunos PROYECTOS DE INVESTIGACIÓN consultados, se encuentra con anotaciones adicionales en lápiz. El proceso de Investigación no ha realizado transferencia documental al archivo central, de ninguna de sus series o subseries, desde que se adoptó y estableció la obligatoria aplicación de la TRD en la Universidad Pedagógica Nacional, en el año 2001. Los aspectos mencionados incumplen con lo establecido en el numeral 4.2.4 Control de Registros de la NTCGP 1000:2009.</t>
  </si>
  <si>
    <t>Revisión y actualización de la Tabla de Retención Documental del proceso</t>
  </si>
  <si>
    <t>Revisar la TDR y solicitar la actualización a las dependencias correspondientes</t>
  </si>
  <si>
    <t>Documentación archivada acorde a la TRD</t>
  </si>
  <si>
    <t>Archivo de la dependencia organizado conforme a lo estipulado en la TDR</t>
  </si>
  <si>
    <t>Acción preventiva generada desde el proceso de investigación Como proceso de autocontrol: Revisar y/o modificar los siguientes indicadores: FIG003INV - "Número de grupos de investigación de la UPN, categorizados en el sistema Scienti de Colciencias". FIG002INV "Docentes en procesos de investigación" y FIG005INV "Estudiantes en procesos formativos en investigación".</t>
  </si>
  <si>
    <t>No se han analizado los factores que están afectando el no cumplimiento de las metas de los indicadores en cuestión</t>
  </si>
  <si>
    <t>No se están tomando medidas de mejora o análisis que puedan contribuir al proceso</t>
  </si>
  <si>
    <t>Revisar y actualizar algunos de  los indicadores del proceso</t>
  </si>
  <si>
    <t>Publicar Indicadores en el manual de procesos y procedimientos</t>
  </si>
  <si>
    <t>Indicadores ajustados y/o revisados</t>
  </si>
  <si>
    <t xml:space="preserve">Indicadores acordes a la dinámica actual del proceso </t>
  </si>
  <si>
    <t>1. Identificar aspectos normativos que se requieran incluir.
2. Elaborar propuesta de actualización y presentarla para aprobación.</t>
  </si>
  <si>
    <t>Propuesta de normatividad aprobada/ Propuesta de normatividad presentada</t>
  </si>
  <si>
    <t>Subdirección de Asesorías y Extensión</t>
  </si>
  <si>
    <t>Normatividad actualizada</t>
  </si>
  <si>
    <t>Se recomienda revisar y corregir la descripción documental, que se encuentra en las A-Z físicas, como también la organización de los registros y documentos del proceso, lo cual debe corresponder a lo dispuesto en la Tabla de retención documental (TRD).</t>
  </si>
  <si>
    <t>Desconocimiento del contenido y la presentación de la información en los lomos de las A-Z del archivo de gestión de la SAE.
Alto volumen de información generada en la dependencia.</t>
  </si>
  <si>
    <t>A-Z con presentación de la información (lomos) que no se ajusta a los criterios definidos por la UPN al respecto.</t>
  </si>
  <si>
    <t>Ajustar al 100% de las A-Z de la vigencia 2017 con lomos ajustados según los criterios contemplados por la UPN al respecto.</t>
  </si>
  <si>
    <t>Lomos de A-Z vigencia 2017 ajustados / Lomos de A-Z vigencia 2017 por ajustar</t>
  </si>
  <si>
    <t>31/012/2018</t>
  </si>
  <si>
    <t>A-Z que presenten la información (lomos) según los criterios definidos por la UPN para dicho efecto.</t>
  </si>
  <si>
    <t>Se recomienda efectuar las actuaciones y publicaciones pertinentes al plan de mejoramiento, dentro de los plazos estipulados, con el fin de los seguimientos y próximas auditorías sean más efectivas.</t>
  </si>
  <si>
    <t>No se tramitó la publicación del Plan de Mejoramiento correspondiente a la vigencia 2017.</t>
  </si>
  <si>
    <t>No se cuenta con el instrumento necesario que facilite el seguimiento a las acciones propuestas por el proceso para subsanar las inconformidades que se encuentran abiertas.</t>
  </si>
  <si>
    <t>AP: Solicitud de publicación del Plan de Mejoramiento del Proceso de Extensión vigencia 2017. 
AP: Plan de mejoramiento vigencia 2017 del Proceso de Extensión publicado en el MPP.</t>
  </si>
  <si>
    <t>Realizar un seguimiento al plan de mejoramiento del Proceso de Extensión correspondiente a la vigencia 2017 publicado en el MPP.</t>
  </si>
  <si>
    <t>Propuesta de Plan de Mejoramiento aprobado/ Propuesta de Plan de Mejoramiento presentado</t>
  </si>
  <si>
    <t>Plan de mejoramiento del Proceso de Extensión correspondiente a la vigencia 2017 publicado en el MPP.</t>
  </si>
  <si>
    <t>Programa 1 Maestros con Excelencia y Dignidad</t>
  </si>
  <si>
    <t>Proyecto 1 Fortalecimiento de la autoevaluación para la acreditación</t>
  </si>
  <si>
    <t>Proyecto 3 Renovación curricular y creación de nuevos programas Un nuevo maestro un nuevo país</t>
  </si>
  <si>
    <t>Crear dos programas de pregrado y dos de posgrado que respondan a los nuevos perfiles de maestros que exige el país la sociedad contemporánea y los desarrollo del saber pedagógico</t>
  </si>
  <si>
    <t>Revisar y actualizar los currículos por lo menos de cuatro programas de pregrado de la Universidad</t>
  </si>
  <si>
    <t>Conseguir la acreditación de alta calidad para cuatro de las maestrías existentes</t>
  </si>
  <si>
    <t>Lineamientos de transparencia activa</t>
  </si>
  <si>
    <t>Auditoria de Sistema de Gestión Integral</t>
  </si>
  <si>
    <t>No Conformidad</t>
  </si>
  <si>
    <t>Proyecto 3 Renovación curricular y creación de nuevos programas</t>
  </si>
  <si>
    <t>Proyecto 3 Educación inclusiva</t>
  </si>
  <si>
    <t>Programa 6 Fortalecimiento y Desarrollo de Programas de Formación Apoyados por TIC</t>
  </si>
  <si>
    <t>Ampliar en un 20 porciento la oferta de programas virtuales en curos de educación continua</t>
  </si>
  <si>
    <t>Construir una nueva prueba de potencialidad pedagógica para mejorar la selección e ingreso de los estudiantes a la Universidad</t>
  </si>
  <si>
    <t>Proyecto 1 Dotación de recursos de apoyo académico e infraestructura tecnológica</t>
  </si>
  <si>
    <t>Proyecto 1 Formación y cualificación docente</t>
  </si>
  <si>
    <t>Proyecto 3 Sistema de evaluación de profesores</t>
  </si>
  <si>
    <t>Proyecto 1 Estructuración y puesta en marcha del CIDET</t>
  </si>
  <si>
    <t>Proyecto 2 Cualificación de la oferta de cursos de extensión y programas virtuales de formación</t>
  </si>
  <si>
    <t>Proyecto 3 Fortalecimiento de las comunicaciones</t>
  </si>
  <si>
    <t>Proyecto 5 Prácticas docentes IPN y Escuela Maternal</t>
  </si>
  <si>
    <t>Eje 4 Universidad y Sustentabilidad Ambiental</t>
  </si>
  <si>
    <t>Programa 13 Formación Ambiental</t>
  </si>
  <si>
    <t>Proyecto 41 Fortalecimiento de la participación de la UPN en redes ambientales nacionales e internacionales</t>
  </si>
  <si>
    <t>Desarrollar dos proyectos de investigación sobre la dimensión ambiental en los programas académicos de la Universidad y participar al menos en dos redes ambientales nacionales o internacionales</t>
  </si>
  <si>
    <t>Otros Elementos de Gestión</t>
  </si>
  <si>
    <t>Eficiencia Administrativa</t>
  </si>
  <si>
    <t>Mantenimiento Sistema de Gestión Integral</t>
  </si>
  <si>
    <t>Transparencia y Acceso a la Información</t>
  </si>
  <si>
    <t>Plan Acción GEL</t>
  </si>
  <si>
    <t>Elementos Transversales</t>
  </si>
  <si>
    <t>Centrar la atención en el ciudadano</t>
  </si>
  <si>
    <t>Estrategia de promoción</t>
  </si>
  <si>
    <t>Programa 8 Universidad para la Alegría</t>
  </si>
  <si>
    <t>Proyecto 22 Formación del talento humano</t>
  </si>
  <si>
    <t>Diseñar e implementar un programa de inclusión formación y capacitación anual para la gestión del talento humano con el propósito de mejorar la motivación el compromiso institucional y el clima laboral de los funcionarios administrativos</t>
  </si>
  <si>
    <t>Gestión de Admisiones y Registro</t>
  </si>
  <si>
    <t>Eje 1 Articulación y reposicionamiento de compromisos misionales docencia investigación y proyección social</t>
  </si>
  <si>
    <t>Programa 4 Recursos de Apoyo Académico</t>
  </si>
  <si>
    <t>Proyecto 2 Reestructuración orgánica y normativa</t>
  </si>
  <si>
    <t>Racionalización de Trámites</t>
  </si>
  <si>
    <t>Formularios diligenciados en línea</t>
  </si>
  <si>
    <t>Mecanismos de Atención al Ciudadano</t>
  </si>
  <si>
    <t>Relacionamiento con el ciudadano</t>
  </si>
  <si>
    <t>Gestión de Bienestar Universitario</t>
  </si>
  <si>
    <t>Proyecto 21 Bienestar para todas y todos</t>
  </si>
  <si>
    <t>Ampliar en un 10 porciento la cobertura de los programas de bienestar universitario para brindar apoyo directo a la población estudiantil más vulnerable</t>
  </si>
  <si>
    <t>Eje 2 Construcción de Paz con Justicia y Democracia</t>
  </si>
  <si>
    <t>Programa 10 Escuelas para la Paz la Convivencia y la Memoria</t>
  </si>
  <si>
    <t>Diseñar e implementar una estrategia para abordar las problemáticas de convivencia prevención y consumo de sustancias psicoactivas y alcohol al interior de la Universidad</t>
  </si>
  <si>
    <t>Ampliar en un 10 porciento la oferta establecida en extensión cultural según las condiciones de los distintos grupos y estamentos de la Universidad</t>
  </si>
  <si>
    <t>Gestión de Calidad</t>
  </si>
  <si>
    <t>Aspecto por Mejorar</t>
  </si>
  <si>
    <t>Política de administración de riesgo
Construcción del mapa de riesgos de corrupción</t>
  </si>
  <si>
    <t>Gestión de Control y Evaluación</t>
  </si>
  <si>
    <t>Auditorias Control Interno</t>
  </si>
  <si>
    <t>Relación con Entes Externos</t>
  </si>
  <si>
    <t>Rendición de Cuentas</t>
  </si>
  <si>
    <t>Información de calidad y en lenguaje comprensible</t>
  </si>
  <si>
    <t>Gestión de Información Bibliográfica</t>
  </si>
  <si>
    <t>Programa 7 Apropiación Social del Conocimiento y Comunicación Institucional</t>
  </si>
  <si>
    <t>Proyecto 20 Fortalecimiento de las comunicaciones y los recursos educativos</t>
  </si>
  <si>
    <t>Proyecto 11 Dotación de biblioteca</t>
  </si>
  <si>
    <t>Aumentar en un 15 porciento el acervo bibliográfico de publicaciones y bases de datos</t>
  </si>
  <si>
    <t>Gestión del Talento Humano</t>
  </si>
  <si>
    <t>Gestión Disciplinaria</t>
  </si>
  <si>
    <t>Normativo y procedimental</t>
  </si>
  <si>
    <t>Gestión Docente Universitario</t>
  </si>
  <si>
    <t>Lineamientos de transparencia pasiva</t>
  </si>
  <si>
    <t>Gestión Jurídica</t>
  </si>
  <si>
    <t>Gestión para el Gobierno Universitario</t>
  </si>
  <si>
    <t>Institucionalizar la estrategia de gobierno en línea</t>
  </si>
  <si>
    <t>Planeación del gobierno en línea</t>
  </si>
  <si>
    <t>Democracia en Línea</t>
  </si>
  <si>
    <t>Definir la estrategia de participación</t>
  </si>
  <si>
    <t>Estrategia de participación por medios electrónicos</t>
  </si>
  <si>
    <t>Construir de forma participativa las políticas y planeación estratégica</t>
  </si>
  <si>
    <t>Uso de medios electrónicos en el proceso de construcción de normatividad</t>
  </si>
  <si>
    <t>Eje 3 Universidad sin Fronteras</t>
  </si>
  <si>
    <t>Proyecto 29 Alianzas interinstitucionales e intersectoriales locales regionales y nacionales</t>
  </si>
  <si>
    <t>Incrementar en un 20 porciento el número de alianzas interinstitucionales yo convenios que favorezcan las condiciones para la realización de prácticas y pasantías de los estudiantes</t>
  </si>
  <si>
    <t>Proyecto 37 Ampliación de la movilidad de profesores y estudiantes</t>
  </si>
  <si>
    <t>Incrementar en 10 porciento el intercambio de estudiantes y docentes con los de los países de la región y del mundo para fortalecer la participación en comunidades académicas nacionales e internacionales</t>
  </si>
  <si>
    <t>Proyecto 30 Redes pedagógicas y cualificación de maestros en ejercicio y actores educativos</t>
  </si>
  <si>
    <t>Reactivar la participación de la UPN en al menos diez redes pedagógicas nacionales o internacionales</t>
  </si>
  <si>
    <t>Planeación Estratégica</t>
  </si>
  <si>
    <t>Diálogo de doble vía con la ciudadanía y sus organizaciones</t>
  </si>
  <si>
    <t>Planeación Financiera</t>
  </si>
  <si>
    <t>Gestión de Servicios</t>
  </si>
  <si>
    <t>Programa 3 Una Casa Digna</t>
  </si>
  <si>
    <t>Proyecto 8 Valmaría</t>
  </si>
  <si>
    <t>Llevar a cabo la construcción de la fase uno de la primera etapa del proyecto Valmaría</t>
  </si>
  <si>
    <t>Proyecto 9 Transformación adecuación y apropiación de espacios físicos</t>
  </si>
  <si>
    <t>Adecuar el 80 porciento de las instalaciones físicas de los inmuebles de propiedad de la Universidad mejorando los accesos y el uso adecuado de las mismas</t>
  </si>
  <si>
    <t>Adecuar todos los laboratorios y las salas especializadas de la Universidad</t>
  </si>
  <si>
    <t>Gestión Documental</t>
  </si>
  <si>
    <t>Hacer uso de medios electrónicos en procesos y procedimientos internos</t>
  </si>
  <si>
    <t>Información en Línea</t>
  </si>
  <si>
    <t>Publicación de información</t>
  </si>
  <si>
    <t>Criterio diferencial de accesibilidad</t>
  </si>
  <si>
    <t>Proyecto 39 Formación en lenguas extranjeras</t>
  </si>
  <si>
    <t>Realizar un programa piloto de enseñanza de lenguas extranjeras para estudiantes nuevos con el propósito de estimular y fortalecer la apropiación de una lengua extranjera</t>
  </si>
  <si>
    <t>Programa 2 Horizonte para la Acreditación Institucional</t>
  </si>
  <si>
    <t>Adecuar e implementar el Programa de Egresados con políticas y estrategias que propicien su retorno a la Universidad y coadyuven a la acreditación institucional</t>
  </si>
  <si>
    <t>Proyecto 4 Fortalecimiento de la autoevaluación para la acreditación</t>
  </si>
  <si>
    <t>Proyecto 5 Fortalecimiento de la investigación</t>
  </si>
  <si>
    <t>Elaborar un documento que fundamente la política institucional de investigación mediante un proceso de construcción colectiva que articule las funciones misionales de docencia investigación y proyección social</t>
  </si>
  <si>
    <t>Consolidar dos de las modalidades existentes de semilleros de la UPN que promuevan la investigación formativa</t>
  </si>
  <si>
    <t>Realizar convocatorias anuales de investigación que articulen la dinámica de las unidades académicas con el CIUP</t>
  </si>
  <si>
    <t>Proyecto 19 Sistema de publicaciones y difusión del conocimiento</t>
  </si>
  <si>
    <t>Diseñar e implementar una estrategia para posicionar las revistas indexadas de la Universidad en los contextos regional nacional e internacional</t>
  </si>
  <si>
    <t>Monitoreo del acceso a la información pública</t>
  </si>
  <si>
    <t xml:space="preserve">N° de Programas que ingresaron al proceso de  Registro radicados ante el MEN / N° de Programas proyectados para proceso  de Registro presentados ante el GAA.                     </t>
  </si>
  <si>
    <t>N° de formatos de procedimientos, guías, instructivos e insumos publicados en la página web de la Universidad / N° de formatos de procedimientos, guías, instructivos e insumos elaborados por esta unidad para el proceso de Aseguramiento de la Calidad Académica.</t>
  </si>
  <si>
    <t xml:space="preserve">2. Se evidenció el uso permanente del correo electrónico, como prueba de la entrega de información a diferentes de pendencias de la Universidad. El Sistema de Gestión de Calidad en su aspecto común pretende definir los canales de comunicación al interior de la Universidad, los cuales se pueden identificar a través de la TRD. Es así que las comunicaciones internas son formales y legítimas y debe estar hecha y registrada en el Sistema de Gestión Documental, en el aplicativo dispuesto y aprobado para tal fin, lo cual permite darle una trazabilidad del proceso interno de la dependencia. El correo electrónico es una herramienta de respaldo y este no sustituye al Sistema de Gestión Documental, ya que lo que busca el Sistema, el cual se encuentra inmerso en el Sistema de Gestión de Calidad, es demostrar la gestión administrativa del Servidor Público. El Proceso de Gestión Documental se encuentra respaldado por copias de seguridad (Backup), que realiza la Subdirección de Gestión de Sistemas de la Información-SGSI, mientras que los correos electrónicos de los funcionarios no tienen esta garantía en la custodia y permanencia de los registros.  </t>
  </si>
  <si>
    <t xml:space="preserve">4. Se observó el incumplimiento  en lo establecido en este numeral en relación con Seguimiento y medición de los procesos.            Al consultar el Sistema de Gestión de Calidad, se verificó la publicación de los indicadores FIG001ACA, FIG002ACA, FIG003ACA y la de cada uno de estos. Sin embargo en la gráfica y el análisis del comportamiento de la información se observa que el indicador presenta una medición anual, mediciones reportadas a la Oficina de Desarrollo y Planeación, al siguiente año. De acuerdo a lo anterior esas mediciones y el análisis de comportamiento, no permite evitar la materialización del riesgo, ni tomar acciones correctivas o preventivas inmediatas  en la vigencia, por lo tanto se hace urgente se reformule los indicadores tanto en sus elementos para la medición, como su periodicidad, es decir, las mediciones deben mostrar un periodo trimestral o semestral, y de esta manera minimizar, el impacto y la frecuencia del riesgo. </t>
  </si>
  <si>
    <t>Modelo administrativo y financiero del Instituto de Educación Física, Deporte y Recreación.</t>
  </si>
  <si>
    <t>Contribuir a la elaboración de los estudios técnicos (Jurídico, técnico y financiero) que acompañen una propuesta para la creación del Instituto de Estudios Avanzados en Educación (IEAE) de la Universidad Pedagógica Nacional.</t>
  </si>
  <si>
    <t>Propuesta de reestructuración orgánica de la Facultad</t>
  </si>
  <si>
    <t>Disponer de una oferta de seminarios actualizado de los énfasis de formación del Doctorado Interinstitucional en Educación, sede Universidad Pedagógica Nacional.</t>
  </si>
  <si>
    <t>La oferta de seminarios esta sujeta a las propuestas que presenten los profesores de los énfasis de formación.</t>
  </si>
  <si>
    <t xml:space="preserve">En el 2017 se logró la renovación curricular de la licenciatura en diseño y electrónica que incluye actualización del plan de estudios, además se entregaron los documentos maestros para la renovación de registro calificado de los programas de licenciatura en Matemáticas, Física y Química que incluyen la actualización curricular. </t>
  </si>
  <si>
    <t xml:space="preserve">  Director DCS, coordinador y equipo de autoevaluación de la Licenciatura                 </t>
  </si>
  <si>
    <t>Diseñar 21 micro currículos de los tres primeros semestres de las Licenciaturas del DLE según la propuesta de renovación curricular</t>
  </si>
  <si>
    <t>N° micro currículos diseñados / 21</t>
  </si>
  <si>
    <t>Proyecto 3. Renovación Curricular y Creación de nuevos programas, Un nuevo maestro, Un nuevo país.</t>
  </si>
  <si>
    <t>Aplicar los instrumentos y llevar a cabo el análisis de la información recolectada correspondiente a los diferentes factores.</t>
  </si>
  <si>
    <t>Continuar con el proceso de evaluación del plan de mejoramiento y su implementación a través del modelo de gestión de la LEE</t>
  </si>
  <si>
    <t>Documentos de condiciones iniciales y de autoevaluación para la obtención de la Acreditación de Alta Calidad elaborados</t>
  </si>
  <si>
    <t>Directores de Departamento, coordinadores de programa y equipos de autoevaluación
FHU</t>
  </si>
  <si>
    <t>La acreditación de alta calidad de los programas es una meta a mediano plazo. A corto plazo (2018) se espera la entrega del documento de Autoevaluación al CNA.</t>
  </si>
  <si>
    <t>Diseñar una ruta de acción de estrategias para la prevención de la deserción y fortalecimiento de la permanencia en la LECO.</t>
  </si>
  <si>
    <t>Identificar riesgos de deserción y diseñar estrategias para su prevención.</t>
  </si>
  <si>
    <t>Proyecto 17 Cualificación de la oferta de cursos de extensión y programas virtuales de formación</t>
  </si>
  <si>
    <t xml:space="preserve">Realizar encuesta de pilotaje a módulos 1 y 2 realizados en la vigencia 2017. Fase 2  del Curso de Formación virtual, docentes programas académicos UPN. </t>
  </si>
  <si>
    <t>Implementar estrategias para mejorar los índices de deserción, permanencia y graduación de los estudiantes de la FCT.</t>
  </si>
  <si>
    <t>Elaborar un informe semestral sobre las estrategias para mejorar los índices de deserción, permanencia y graduación de los estudiantes de la FCT implementadas</t>
  </si>
  <si>
    <t>Implementación de estrategias para mejorar los índices de deserción, permanencia y graduación</t>
  </si>
  <si>
    <t>Analizar los factores de riesgo de  deserción en la Licenciatura en Filosofía</t>
  </si>
  <si>
    <t>Elaborar una propuesta que permita mejorar los índices de graduación en cada uno de los programas de la Facultad</t>
  </si>
  <si>
    <t>Comités de trabajos de grado. Comités de seguimiento a estudiantes y/o asesores de corte.
FBA</t>
  </si>
  <si>
    <t>Diseñar estrategias de seguimiento estudiantil para mejorar índices de permanencia.</t>
  </si>
  <si>
    <t>Construir una estrategia que fomente la inclusión de estudiantes de comunidades étnicas y en condición de vulnerabilidad.</t>
  </si>
  <si>
    <t>Desarrollar un estudio para establecer  las condiciones de estudiantes provenientes de comunidades étnicas y en condiciones de vulnerabilidad de la FCT.</t>
  </si>
  <si>
    <t>Realizar una propuesta de adecuación, mantenimiento y dotación para la mejora de las salas, laboratorios y espacios especializados de los programas de la FBA</t>
  </si>
  <si>
    <t>Diseñar una propuesta para la formación a nivel de posdoctorado en Educación y Pedagogía. (Internacional)</t>
  </si>
  <si>
    <t>Un documento de lineamientos para la educación y la pedagogía. Este asumirá temáticas asociadas a cada uno de los énfasis del Doctorado Interinstitucional en Educación en la perspectiva de contribuir al diseño de política educativa para la niñez y la juventud.</t>
  </si>
  <si>
    <t>Apoyar tecnológica y educativamente a las unidades académicas mediante el desarrollo de por los menos 1 diplomado o curso de extensión, creación de ambientes virtuales para la LEBPB y módulos virtuales para participantes en la Red virtual de Educación Ambiental</t>
  </si>
  <si>
    <t>Desarrollar dos propuestas que articulen estrategias de tecnologías de información y comunicación con procesos educativos.</t>
  </si>
  <si>
    <t>Divulgación de procesos de práctica pedagógica, investigación y demás aspectos formativos propios de los programas de pregrado y postgrado de la facultad, a través de 16 sesiones grabadas de Conciencia y Tecnología y 16 sesiones de un nuevo programa</t>
  </si>
  <si>
    <t>N° sesiones grabadas de Conciencia y Tecnología / 16
N° sesiones de un nuevo programa / 16</t>
  </si>
  <si>
    <t xml:space="preserve">Realizar Cuarenta (40) videoclips de la vida universitaria.         </t>
  </si>
  <si>
    <t xml:space="preserve">N° videoclips de la vida universitaria / 40     </t>
  </si>
  <si>
    <t xml:space="preserve">       3. Cuarenta (40) videoclips de la vida universitaria.                         </t>
  </si>
  <si>
    <t>N° de proyectos pedagógicos formulados en el IPN y discutidos con los docentes pares formadores de maestros en los programas de pregrado y posgrado (10)</t>
  </si>
  <si>
    <t>Directora de la Escuela, Docentes coordinadores de practica estudiantes en formación
FED</t>
  </si>
  <si>
    <t>Proyecto 40 Conocimiento ambiental y currículo</t>
  </si>
  <si>
    <t>Crear y desarrollar un plan de formación ambiental para favorecer la incorporación de principios criterios y valores ambientales en los programas curriculares de pregrado basados en la sustentabilidad</t>
  </si>
  <si>
    <t xml:space="preserve">La conformación de mesas locales de trabajo para el planteamiento de planes locales de formación ambiental podría desarrollarse una para la sede de Bellas Artes, una para la facultad de Educación física (sedes Valmaría) y una maesa de trabajo para las facultades de la Cll. 72.
El desarrollo de la temporada 2 (2018-I ) y 3 (2018-II) de la Cátedra Ambiental, permitirá continuar con la formación ambiental de la comunidad de la UPN y al mismo tiempo aportará a la formulación de los planes locales. Para lograrlo, las sesiones de la catedra posibilitarán el encuentro y construcción colectiva de dichos planes locales. De manera que las sesiones serán itinerantes entre las sedes para posibilitar el encuentro de la comunidad de dicha sede y el trabajo colectivo. Se planea realizar al menos una sesión en la sede Valmaría,  una en Parque Nacional y una en Nogal, a lo largo del año. Los maestros del equipo aportarán en el plan general pero concretamente en la elaboración del plan local correspondiente a la facultad o sede a la que pertenecen. 
</t>
  </si>
  <si>
    <t>N° Versiones de cátedra ofertadas al año/2
N° Plan de formación ambiental / 1
N° Foro ambiental de la red de maestros en Educación Ambiental / 1
N° Evento de la red de maestros en Educación Ambiental / 1</t>
  </si>
  <si>
    <t>Posicionamiento de la participación de la UPN como formadora de formadoras en redes y eventos académicos.</t>
  </si>
  <si>
    <t>Procedimientos de postrados adoptados</t>
  </si>
  <si>
    <t>Dependerá de la convocatoria que realice el líder del proceso y de lo aplicable para el diseño de procedimientos institucionales al Doctorado Interinstitucional en Educación en el marco del Convenio de Cooperación Institucional.</t>
  </si>
  <si>
    <t>Plan Anticorrupción y Atención al Ciudadano → Transparencia y Accedo a la Información → Lineamientos de Transparencia Activa</t>
  </si>
  <si>
    <t xml:space="preserve">
Un nuevo y moderno sistema académico al servicio de la comunidad universitaria caracterizado como  fortaleza tecnológica que contribuye a agilizar la gestión  académica y administrativa institucional </t>
  </si>
  <si>
    <t>Contratar los servicios de soporte, mantenimiento y/o licenciamiento de Aplicaciones de Sistemas de información:
a)Sistema Administrativo y Financiero
 b)  Sistema PRIME (Gestión de la Investigación).
c) Sistema de Talento Humano Queryx7
d) Sistema de Información Académico IPN (Dataley)
e) Sistema MED para Bienestar Universitario.
f) Sistema de Archivo y correspondencia ORFEO</t>
  </si>
  <si>
    <t>Adquirir computadores para Renovar el parque computacional y disminuir la tasa de obsolescencia de sus equipos (mayores a 4 años, a partir de su fecha de adquisición), durante los tres siguientes años</t>
  </si>
  <si>
    <t>No. de computadores nuevos  adquiridos / No. de computadores en grado de obsolescencia a 2018</t>
  </si>
  <si>
    <t>Dotar todos los laboratorios y salas especializadas de la Universidad, para el desarrollo de las actividades académicas en un ambiente de condiciones dignas.
Ampliar, renovar y consolidar la infraestructura tecnológica de la institución orientada al cumplimiento del Plan Estratégico de Sistemas</t>
  </si>
  <si>
    <t>N° de laboratorios y salas especializadas dotadas / N° total de laboratorios y salas especializadas existentes
Software y sistemas de información adecuados y suficientes a las necesidades institucionales.
Parque computacional y centro de computo renovado
Ancho de banda y conectividad wifi ampliado y con cobertura en todas las edificaciones de la Universidad</t>
  </si>
  <si>
    <t>Mantener  y conservar  toda la documentación del archivo de la Subdirección de GESTION DE SISTEMAS DE INFORMACION de acuerdo a la Tabla de Retención Documental TRD</t>
  </si>
  <si>
    <t xml:space="preserve">Desde la Oficina de Control interno se recomienda formalizar la asignación de  bienes a cada los funcionarios que se encuentran utilizándolos, esto con el fin de dar cumplimiento con el trámite administrativo establecido.
Realizar una campaña de actualización de inventarios para cada colaborador de la Subdirección de Gestión de Sistemas de Información
</t>
  </si>
  <si>
    <t xml:space="preserve">Mantener  actualizado el inventario de todos los colaboradores de la Subdirección de Gestión de Sistemas de Información   </t>
  </si>
  <si>
    <t xml:space="preserve">Se sugiere efectuar las revisiones pertinentes y hacer efectivas las acciones en los casos de inactividad de los usuarios por los tiempos establecidos en la Resolución 0696 de 2005. Para esto es necesario que las subdirecciones de admisiones y registro, Personal y el grupo de contratación envíen listados semestrales actualizados.
Realizar una revisión de las cuentas de  correos de los usuarios  institucionales y desactivar aquellos que no reportan actividad desde hace mas de un año.  </t>
  </si>
  <si>
    <t>Proyecto 10 Dotación de recursos de apoyo académico e infraestructura tecnológica</t>
  </si>
  <si>
    <t>Ampliar renovar y consolidar la infraestructura tecnológica de la institución orientada al cumplimiento del Plan Estratégico de Sistemas</t>
  </si>
  <si>
    <t>Planillas implementación diligenciadas conforme a los parámetros definidos por el proveedor</t>
  </si>
  <si>
    <t>Fortalecimiento de los canales de atención</t>
  </si>
  <si>
    <t>Crear un (1) comité Institucional del Deporte Representativo de la U.P.N. a fin de centralizar la estructura deportiva de la Universidad.</t>
  </si>
  <si>
    <t>1. Coordinar con la F.E.F los espacios académicos susceptibles de articulación con el programa deportes de la S.B.U.
2. Apoyar iniciativas estudiantiles en el marco de esta articulación. 
3. Programar agenda de preparación y celebración de los eventos deportivos que se realizarán conjuntamente.</t>
  </si>
  <si>
    <t>Proyecto 27 Laboratorio de iniciativas sobre los núcleos temáticos del eje referidos a paz convivencia derechos humanos ciudadanía memorias procesos de paz y pos acuerdos</t>
  </si>
  <si>
    <t>1. Articular acciones entre las dependencias y grupos involucrados en el abordaje del tema frente al consumo de sustancias psicoactivas y problemas socialmente relevantes en la Universidad Pedagógica Nacional.
2. Coordinar reuniones de trabajo para definir acciones y actividades en materia de consumo y de sustancias psicoactivas y problemas socialmente</t>
  </si>
  <si>
    <t>1. Fortalecer acciones que minimicen el impacto del consumo de SPA en la Universidad.    
2. Actualización de información sobre percepciones del consumo de SPA y factores asociados que incida para la toma consensuada de  decisiones</t>
  </si>
  <si>
    <t>1. Generar alianzas con las coordinaciones d de las licenciaturas.
2. Definir rutas de trabajo y acciones específicas para la puesta en marcha de las actividades de cooperación .</t>
  </si>
  <si>
    <t>Generación de alianzas entre la SBU y la Facultad de Bellas Artes para fortalecer los procesos de gestión, creación y circulación cultural en la UPN.</t>
  </si>
  <si>
    <t>N° de eventos realizados en Valmaría y Parque Nacional/12*100</t>
  </si>
  <si>
    <t>Gestor socioeconómico SBU, Facilitador de Calidad SBU, y Subdirector de Bienestar Universitario</t>
  </si>
  <si>
    <t>1. Promover la permanencia y titulación de los estudiantes de Pregrado que utilizan los servicios de cafetería y restaurante</t>
  </si>
  <si>
    <t>Facilitadores Equipo de trabajo Gestión de Calidad</t>
  </si>
  <si>
    <t>Contar con una herramienta de seguimiento de los indicadores que permita agilizar las tareas de la dependencia</t>
  </si>
  <si>
    <t>Con el propósito de tener un mejor control en la información de la documentación del SIGUPN, se recomienda definir la periodicidad con la que se debe realizar el Backup y documentarlo en un formato, que permita registrar si se realizó o no a tiempo y el responsable del mismo.</t>
  </si>
  <si>
    <t>Se desconocía la existencia de un formato que permitiese llevar registro de las copias de seguridad</t>
  </si>
  <si>
    <t>Realizar copias de seguridad mensuales a la documentación del SIGUPN haciendo  uso del formato FOR005GSI - Control copia de seguridad y restauración de Backup</t>
  </si>
  <si>
    <t>Realizar Backup mensuales  del SIGUPN  diligenciando el formato FOR005GSI</t>
  </si>
  <si>
    <t>Mantener la periodicidad de realizar Backup en la carpeta del sistema de gestión</t>
  </si>
  <si>
    <t>Agilizar la revisión, ajustes y actualización de la Política de Calidad, para que se defina como Política de Gestión Integral, con los Subsistemas de Gestión Ambiental y Seguridad y Salud en el Trabajo.</t>
  </si>
  <si>
    <t>1. Actualizar las paginas del Sistema de Gestión, con respecto a la política integral y especifica de los subsistemas.
2. Socializar la política en reuniones del sistema y en capacitaciones.</t>
  </si>
  <si>
    <t>Socializar la política del sistema de gestión en las plataformas y en la comunidad universitaria</t>
  </si>
  <si>
    <t>Socialización de la política Integral</t>
  </si>
  <si>
    <t>La comunidad universitaria comprenda y aplique la política del sistema de gestión Integral.</t>
  </si>
  <si>
    <t>1. Realizar 5 Socializaciones  en temas del SGI, teniendo en cuenta las necesidades  de los lideres de proceso y comunidad universitaria.</t>
  </si>
  <si>
    <t>Adelantar 5 Socializaciones  en temas del SGI, teniendo en cuenta las necesidades  de los lideres de proceso y comunidad universitaria.</t>
  </si>
  <si>
    <t>Participación y socialización de la comunidad universitaria con el Sistema de Gestión Integral</t>
  </si>
  <si>
    <t>1. Actualizar la política y los lineamientos de la administración de riesgos de la UPN.
2. Asesorar y apoyar técnicamente en la formulación Y/O actualización de los mapas de riesgos de corrupción.</t>
  </si>
  <si>
    <t>Asesorar y apoyar técnicamente a todos los procesos en la formulación y/o actualización de los mapas de riesgos, incluidos los de corrupción, según la política y lineamientos de riesgos.</t>
  </si>
  <si>
    <t>Política actualizada e incluida en la matriz</t>
  </si>
  <si>
    <t xml:space="preserve">Atender las  Asesorías solicitadas para aclara inquietudes que surjan en los procesos o dependencias </t>
  </si>
  <si>
    <t>El acompañamiento y asesoría se realiza desde la Oficina de Control Interno por demanda que realicen las diferentes instancias.</t>
  </si>
  <si>
    <t>Presentar los Informes de las auditorías y seguimientos practicados, en cumplimiento del programa de auditorias y plan de trabajo 2018</t>
  </si>
  <si>
    <t>Diseñar estrategias de comunicación que fortalezcan el empleo de los recursos educativos en los procesos pedagógicos de la Universidad y articulen el mensaje institucional con las redes sociales basadas en TIC</t>
  </si>
  <si>
    <t xml:space="preserve">Promover y aumentar  el uso de los espacios culturales a través del incremento del 15% de los eventos realizados en la vigencia anterior en la Biblioteca Central </t>
  </si>
  <si>
    <t>Revisar el seguimiento de las acciones planteadas en el mapa de riesgos a través de los informes de seguimiento semestrales enviados a la Oficina de Desarrollo y Planeación</t>
  </si>
  <si>
    <t xml:space="preserve">1. Seleccionar el material Bibliográfico, para descarte o ingreso.
2. Ingreso del material seleccionado al sistema Bibliográfico y descarte </t>
  </si>
  <si>
    <t>Ingresar al sistema Bibliográfico el 10% del material bibliográfico de las satélites</t>
  </si>
  <si>
    <t>1. Modificar PRO003GIB Descarte o Donación de material Bibliográfico” 
2. Envío solicitud de actualización de los Procedimientos 
3. Socializar la actualización de los Procedimiento</t>
  </si>
  <si>
    <t>Actualizar el procedimiento PRO003GIB Descarte o Donación de Material Bibliográfico actualizado.</t>
  </si>
  <si>
    <t>Solicitar a las unidades correspondientes la vinculación del personal no reemplazada con el fin de atender las necesidades de la Comunidad Universitaria.</t>
  </si>
  <si>
    <t>Personal enfermo y Material Bibliográfico con riesgo de daño</t>
  </si>
  <si>
    <t>Solicitar a Subdirección de Servicios Generales el arreglo de las grietas en las paredes y la humedad evidenciada en la Auditoria, además de la asignación de estantes.</t>
  </si>
  <si>
    <t>Ya se realizó una acción correctiva, resultado de la medición el cual ya fue incluida en el Plan de Mejoramiento 2017.</t>
  </si>
  <si>
    <t xml:space="preserve">Resultado del proceso de Autoevaluación del Proceso se determinó lo siguiente:
Continuar con el proceso de levantamiento de inventario del material Bibliográfico de las Satélites (Pendientes 4)
</t>
  </si>
  <si>
    <t>Se requiere controlar la totalidad de material bibliográfico de la Universidad.</t>
  </si>
  <si>
    <t>Material disperso y sin identificación</t>
  </si>
  <si>
    <t>Inventariar el 80% de las satélites</t>
  </si>
  <si>
    <t>Disponer a través del micro sitio de la Subdirección de Personal, la ejecución del las diferentes actividades que hacen parte del Sistema de Gestión de la Seguridad y Salud en el Trabajo de la UPN, para el año 2018.</t>
  </si>
  <si>
    <t>Actividades del Sistema de Gestión de la Seguridad y Salud en el Trabajo, publicadas en el micro sitio de la SPE.</t>
  </si>
  <si>
    <t>Subdirector de Personal y Profesional vinculado y designado, para dichas tareas.</t>
  </si>
  <si>
    <t xml:space="preserve">1. Seleccionar los temas de Clima Laboral, relevantes para publicar.                               2. Requerir periódicamente al Grupo de Comunicaciones Corporativas, la publicación de Notas Comunicantes, con la inclusión de las temáticas relacionadas con el Clima Laboral en la Universidad. </t>
  </si>
  <si>
    <t>Disminución en las No Conformidades y Aspectos por Mejorar, al proceso de Gestión de Talento Humano.</t>
  </si>
  <si>
    <t>Manejo adecuado de los documentos, que hacen parte de los AZ's de la Subdirección de Personal.</t>
  </si>
  <si>
    <t>La base de datos en formato excel donde se registra información de las historias laborales no permite identificar cuales registros están actualizados y además no validad el numero real de registros físicos activos de los servidores públicos. Se recomienda implementar un formato que permita verificar la actualización o modificación del documento para observar la trazabilidad del documento</t>
  </si>
  <si>
    <t>1. Revisar las diferentes tareas, documentos y normatividad, que han parte de los Procedimientos, del proceso de Gestión de Talento Humano.                       2. Solicitar a la ODP, la actualización de los Procedimientos y documentos, que hacen parte del proceso de Gestión de Talento Humano.</t>
  </si>
  <si>
    <t>Disminución de No Conformidades al Proceso, así como manejo adecuado de cada una de las tareas asignadas al Equipo de Trabajo de la SPE.</t>
  </si>
  <si>
    <t>Se verifico que el proceso no ha realizado transferencia documental desde la vigencia 2012 y eliminación documental desde vigencia 2015.
NC-01-GTH-2015. Mediante inspección visual se evidenció que el a archivo a nivel general del proceso, no cumple con los establecido en el PRO003GDO, en lo que tiene que ver con la identificación, el almacenamiento, la protección, la recuperación, el tiempo de retención y la disposición de los registros. Adicionalmente se verificó que el proceso no ha realizado la transferencia documental correspondiente al año 1999 y eliminación documental desde la vigencia 2012.</t>
  </si>
  <si>
    <t>1. Revisar Los documentos que por TDR del proceso, deben ser transferidos y/o eliminados del proceso GTH.                       2. Llevar a cabo antes las instancias correspondientes de la Universidad, la transferencia y/o eliminación de documentos obsoletos del proceso GTH.</t>
  </si>
  <si>
    <t>Realizar la transferencia y eliminación documental, de acuerdo con la normatividad vigente de la UPN.</t>
  </si>
  <si>
    <t>Documentos del proceso transferidos y/o eliminados, de acuerdo con la normatividad vigente de la UPN.</t>
  </si>
  <si>
    <t>Falta de utilización de la información del proceso, para generar estadísticas</t>
  </si>
  <si>
    <t>1. Revisar los contenidos temáticos, para archivo de gestión, historias laborales e indicadores de gestión del proceso GTH.                       2. Designar el equipo capacitador, para el Taller.                  3. Desarrollar el Taller de Capacitación, con la inclusión de las temáticas seleccionadas por la SPE.</t>
  </si>
  <si>
    <t>Adelantar un taller de capacitación en los temas relacionados, con el manejo de archivo de gestión, historias laborales e indicadores de gestión, que forman parte del proceso GTH.</t>
  </si>
  <si>
    <t>Taller de capacitación desarrollado, para los funcionarios de la SPE.</t>
  </si>
  <si>
    <t>Disminución de la ocurrencia de hallazgos para el proceso, así como manejo adecuado en los procesos de la Subdirección de Personal.</t>
  </si>
  <si>
    <t>En inspección del archivo donde se encuentran las historias laborales de los funcionarios administrativos y docentes de la Universidad se pudo corroborar que el proceso no esta realizando una protección adecuada y no toma las medidas necesarias para salvaguardar la información que se encuentra en el archivo.
El sitio del archivo no cuenta con las condiciones adecuadas establecidas en el acuerdo 037 de 2002 AGN "conservación de los documentos de archivo" en el artículo 1 numerales b (ítem 1 y 2), para contar con una protección adecuada de los documentos evitando su deterioro; no se evidenció ningún método de copia de seguridad de la información, y además no se cuenta con las medidas de prevención para mitigar posibles riesgos como por ejemplo incendio o inundación, lo cual podría generar la perdida total de la información</t>
  </si>
  <si>
    <t>No se ha reiterado de forma adecuada, a los requerimientos de adecuación de las historias laborales, para la protección adecuada de la información que se tiene en la actualidad.</t>
  </si>
  <si>
    <t>Requerir antes las instancias correspondientes de la Universidad, los mecanismos de protección hacia el archivo de historias laborales, así como de la información magnética que reposa en dicho lugar.</t>
  </si>
  <si>
    <t>No se ha atendido de forma adecuada, a las solicitudes de readecuación del espacio físico de historias laborales, por parte de las instancias correspondientes.</t>
  </si>
  <si>
    <t>Requerir ante las instancias correspondientes de la Universidad, la readecuación del espacio físico que hace parte de historias laborales.</t>
  </si>
  <si>
    <t>Solicitud de readecuación del espacio físico de historias laborales, tramitada ante las instancias correspondientes de la Universidad.</t>
  </si>
  <si>
    <t>Continuar y finalizar 80 procesos que están en trámites de vigencias anteriores, para el cumplimiento de los términos procesales en garantía del debido proceso, como derecho de los disciplinados.</t>
  </si>
  <si>
    <t>Iniciar con 80 nuevos procesos de los originados en quejas recibidas, para dar cumplimiento a la ley disciplinaria, cumplir con la razón de ser de la oficina y darle trámite a los informes o quejas que han llegado ala dependencia</t>
  </si>
  <si>
    <t>No había un funcionario del equipo CIARP a cargo del procedimiento</t>
  </si>
  <si>
    <t>Líder del proceso  y equipo de apoyo al CIARP.</t>
  </si>
  <si>
    <t>PRO003GDU – Evaluación de Desempeño Docente Asignación de Puntos, actualizado y publicado.</t>
  </si>
  <si>
    <t>Preparar y presentar al Comité Interno de Asignación y Reconocimiento de Puntaje, cada tres meses la información  del seguimiento de evaluación de la productividad académica.</t>
  </si>
  <si>
    <t>Revisar permanentemente el vínculo web asignado a la Oficina Jurídica</t>
  </si>
  <si>
    <t xml:space="preserve">Proyectos de normatividad (aplica para aquellas normas que estén relacionadas directamente con el conjunto de la comunidad universitaria) que se están tramitando publicados en la página web </t>
  </si>
  <si>
    <t>Programa 11 Universidad en el Ámbito Nacional</t>
  </si>
  <si>
    <t>N° de convenios interinstitucionales suscritos en la vigencia / N° de convenios interinstitucionales proyectados para suscribir.</t>
  </si>
  <si>
    <t>Programa 12 Universidad en el Ámbito Internacional</t>
  </si>
  <si>
    <t xml:space="preserve">Recepción y atención de solicitudes de adhesión a redes a académicas. 
Revisión y trámite ante el Comité de Internacionalización para su aprobación.
Información a los Programas Académicos sobre aprobación de adhesión a Redes Académicas.
Definición por parte del Programa Académico del representante o delegado de la UPN ante la respectiva Red. </t>
  </si>
  <si>
    <t>Tramitar la adhesión de la UPN en 3 Redes académicas  de carácter nacional e internacional durante la vigencia.</t>
  </si>
  <si>
    <t>N° Redes académicas  de carácter nacional e internacional a las que se adhiere la UPN durante la vigencia / N° de Redes académicas  de carácter nacional e internacional proyectadas para adhesión  durante la vigencia.</t>
  </si>
  <si>
    <t>Se abrirán oportunidades de intercambio de información a los programas académicos de la UPN.</t>
  </si>
  <si>
    <t>Se mantendrá informada a la comunidad universitaria sobre las principales actividades de la ORI.</t>
  </si>
  <si>
    <t>Planeación trimestral de las reuniones ORI.
Llamado a los funcionarios de la ORI  a la respectiva reunión.
Desarrollo de la reunión y toma de decisiones.
Elaboración  de las respectivas actas
Aprobación y firma de actas.</t>
  </si>
  <si>
    <t>N° de reuniones de trabajo realizadas por la ORI durante la vigencia / N° de  reuniones de trabajo programadas para la vigencia.</t>
  </si>
  <si>
    <t>Con las actas se podrán definir compromisos y responsables para un mejor desarrollo laboral.</t>
  </si>
  <si>
    <t xml:space="preserve">La situación puede conllevar a un inadecuado manejo del archivo , a la acumulación de  carpetas en espacio reducido, desorden administrativo, y difícil ubicación de documentos. </t>
  </si>
  <si>
    <t>Revisión de carpetas y documentos a transferir.
Elaboración de las respectivas actas para transferencia documental.
Tramitación  de la transferencia documental al Grupo de Archivo y Correspondencia.
Traslado documental del archivo a la respectiva dependencia.</t>
  </si>
  <si>
    <t>N° de documentos de transferencia documental de la vigencia 2017 transferida / N° de documentos pendientes por transferir de la vigencia 2017.</t>
  </si>
  <si>
    <t>El PRO006PES Formulación de proyectos de inversión, se encuentra desactualizado puesto que alude al Comité Estratégico (Resolución 0078 de 2014) y dicha norma fue derogada por la Resolución 1612 de 2016, a través de ña cual se crea el Comité Directivo en Materia Presupuestal. De igual manera, en el paso 3. El procedimiento actual establece que la Rectoría revisa lineamientos y cronograma del POAI, pero esta figura ya no existe en tanto que el Estatuto de Presupuesto, Acuerdo 044 de 2015, no le contempla. Asimismo, los pasos 4 y 5 requieran actualizarse.
El normograma del proceso de Planeación Estratégica se encuentra desactualizado, puesto que no considera la Resolución 1612 de 2016 "Por la cual se revoca la Resolución 1495 de 2016 y establece el Comité Directivo de la Universidad Pedagógica Nacional", y tal Resolución es una norma a tener en cuenta en la medida en que incide en el desarrollo del PRO006PES Formulación de Proyectos de Inversión que hace parte del proceso de Planeación Estratégica</t>
  </si>
  <si>
    <t>La actualización del PRO006PES y del normograma dependían de la expedición del Manual de Programación y Ejecución Presupuestal, que en la fecha de auditoría (agosto 2017) aún se encontraba en trámite ya que fue expedido con Resolución 1540 del 17 de noviembre de 2017</t>
  </si>
  <si>
    <t>1. Actualizar e implementar el PRO006PES Formulación de proyectos de inversión de acuerdo con la normatividad vigente.
2. Actualizar el normograma del proceso de Planeación Estratégica de acuerdo con la normatividad vigente</t>
  </si>
  <si>
    <t>Actualizar el PRO006PES y el normograma del proceso de Planeación Estratégica de acuerdo con la normatividad vigente</t>
  </si>
  <si>
    <t>Participación de la Comunidad universitaria informada en la audiencia pública</t>
  </si>
  <si>
    <t>1. Actualizar el formato de racionalización de tramites del DAFP
2. Actualizar 4 tramites en el portal SUIT.</t>
  </si>
  <si>
    <t>El formato FOR003PFN Modificación Financiera a Proyectos de Inversión del proceso de Planeación Financiera, se encuentra desactualizado, según la auditada explica que este se actualizará con la aprobación del nuevo Manual de Presupuesto vigencia 2017, y para lo cual se debe utilizar el FOR001GDC.
Así mismo en la ficha de caracterización control de cambios, se debe explicar que la eliminación que se realizó el 08/08/2012 al PRO004PFN Anteproyecto de Presupuesto de Funcionamiento, se debe a que esté quedo descrito en el PRO001 Programación Presupuestal y que al mismo tiempo se crearon 41 nuevos formatos que contribuyen al ejercicio de la presupuestación, lo cual demando un trabajo mayor, al tiempo que se hizo una mejora</t>
  </si>
  <si>
    <t>El proceso auditado presenta como evidencia la actualización de su ficha técnica de indicadores, lo cual había dado origen a los hallazgos de la auditoria 2013. En este orden de ideas, los indicadores correspondientes al proceso PFN, se deben revisar, analizar, reformular y ajustar, para obtener una apropiada medición, acompañada de una razonabilidad y una coherencia con respecto a su objetivo, además de buscar independizarlos del proceso de Gestión Financiera</t>
  </si>
  <si>
    <t>NC03-GSS-2017. Se evidencia que en algunos formatos de lista de pasajeros no cuenta con todas las firmas y Vo Bo. De igual forma, falta diligenciar información como lo es la ruta en el formato FOR037GSS - Listado de pasajeros salida académica o administrativa. Aspecto que incumple con el numeral 4.2.4 - Control de Registros de la NTCGP 1000:2009</t>
  </si>
  <si>
    <t xml:space="preserve"># comunicaciones registradas en la Tabla de Control de Comunicaciones Oficiales Externas Enviadas (documento electrónico.xlsx) / # de comunicaciones de salida registradas en el aplicativo </t>
  </si>
  <si>
    <t>Incluir en la TRD el 100% de Actas de Comités conformados entre 1992 y 2012</t>
  </si>
  <si>
    <t># actas de comité incluidas en TRD / # de comités conformados entre 1992 y 2012</t>
  </si>
  <si>
    <t>Plan Anticorrupción → Transparencia y Acceso a la Informacion → Elaboración de los instrumentos de gestión de la información</t>
  </si>
  <si>
    <t>Publicar por lo menos dos veces al año la plataforma estratégica de la UPN (misión, visión y valores)</t>
  </si>
  <si>
    <t>Dos campañas realizadas a lo largo del año, en cada semestre</t>
  </si>
  <si>
    <t>Promover a través de redes sociales y de publicaciones impresas la oferta académica de la universidad, coincidiendo con lo períodos de convocatoria a matrículas.</t>
  </si>
  <si>
    <t>Desarrollar acciones divulgativas de las labores institucionales ante la opinión pública, prensa y otros públicos de interés.
 Consolidar un (1) registro de las apariciones institucionales en prensa.</t>
  </si>
  <si>
    <t>Crear y publicar dos (2) boletines electrónicos sobre cuidado de la identidad institucional y un boletín mensual sobre los avances de la institución en la implementación de los lineamientos establecidos por Gobierno en línea.</t>
  </si>
  <si>
    <t>Consolidar la pauta visual y de navegación en los subdominios institucionales y elaborar los mapas de sitios de los subdominios institucionales.
 Dar apoyo comunicativo a los procesos de elecciones y designaciones institucionales.
 Promocionar el botón de suscripción (Notas Comunicantes, Magazín Pedagógico, boletines institucionales).</t>
  </si>
  <si>
    <t xml:space="preserve">Consolidar y descentralizar la administración de contenidos de 10 mini sitios, actualizar las bases de datos existentes  y atender el 100% de las solicitudes de los procesos de elecciones y designaciones </t>
  </si>
  <si>
    <t>Actas de entrega de los mini sitios a sus administradores y registro de atención de las solicitudes de procesos de elección y designación.</t>
  </si>
  <si>
    <t>Actas de entrega de los mini sitios
 Registro (tráfico) de atención de las solicitudes de los procesos de elecciones y designaciones.
 Documento con la información de los nuevos suscriptores.</t>
  </si>
  <si>
    <t>Dar continuidad al Seminario de formación en lenguas extranjeras en la modalidad virtual en los idiomas de inglés, francés y en la modalidad presencial en el idioma portugués, orientado a docentes en ejercicio y docentes en formación con el ánimo de dar respuesta a la  necesidad de cualificar el nivel de dominio de un idioma extranjero en los estudiantes de la UPN.</t>
  </si>
  <si>
    <t>Proyecto 7 Fortalecimiento del programa de egresados</t>
  </si>
  <si>
    <t>Formalizar las funciones de autoevaluación y acreditación institucional y de los programas curriculares en la estructura orgánica y los procesos de la Universidad</t>
  </si>
  <si>
    <t># de mecanismos TIC planeados/ # de mecanismos TIC implementados</t>
  </si>
  <si>
    <t>Número de estímulos / 3</t>
  </si>
  <si>
    <t>Formulación de una estrategia participativa para la socialización y discusión con la comunidad académica del documento borrador de la política institucional de investigación, en articulación con la ruta metodológica definida para la participación del CIUP en la Convocatoria de Centros de Investigación de Colciencias</t>
  </si>
  <si>
    <t>Un documento con el diseño metodológico de la estrategia de socialización y discusión colectiva con la comunidad académica del borrador de política institucional  de investigación, en articulación con la estrategia metodológica de presentación del CIUP a la convocatoria de Centros de Investigación .</t>
  </si>
  <si>
    <t>Implementar dos estrategias de acompañamiento investigativo que permitan cualificar los grupos internos de la Universidad</t>
  </si>
  <si>
    <t>Acompañamiento a los grupos de investigación para participar en la Convocatoria  de reconocimiento  y medición de grupos de investigación, desarrollo tecnológico o de innovación y de reconocimiento de investigadores del Sistema Nacional de Ciencia y Tecnología e innovación, prevista para el 2019.</t>
  </si>
  <si>
    <t>Incremento de la participación de profesores en los grupos y en las convocatoria de Colciencias y cualificación de sus estrategias de cohesión, colaboración y consolidación</t>
  </si>
  <si>
    <t>Aunar esfuerzos con otros actores del sistema educativo y de ciencia y tecnología para el desarrollo de propuestas conjuntas de investigación a través de la suscripción de al menos dos convenios anuales</t>
  </si>
  <si>
    <t xml:space="preserve">Número de Instructivos diseñados para presentarse a las convocatorias externas.                                                           Número de propuestas que solicitaron acompañamiento. Número de propuestas presentadas. Numero de reuniones de socialización realizadas </t>
  </si>
  <si>
    <t>Desarrollar la convocatoria de investigación conjunta entre las cinco (5) Universidades pertenecientes al SUE capítulo Distrito Capital e iniciar la ejecución financiera de los proyectos aprobados.</t>
  </si>
  <si>
    <t>Consolidar los documentos como son;  actas de reunión del Comité Técnico Interinstitucional. Publicación del listado de proyectos aprobados.  Actas de inicio firmadas. Matriz con la Ejecución presupuestal de las propuestas desarrolladas desde la UPN</t>
  </si>
  <si>
    <t>Desarrollo de las actividades previstas en el cronograma de la  convocatoria. Listado de proyectos aprobados. Protocolización y firma de las actas de inicio de los proyectos. Inicio de la ejecución presupuestal</t>
  </si>
  <si>
    <t>Vicerrectora de Gestión Universitaria -Subdirectora de Gestión de Proyectos- Facilitadores SGP-CIUP</t>
  </si>
  <si>
    <t>H14-INV-2015. Se evidenció que los proyectos no se están enviando para evaluación de par externo o interno incumpliendo la actividad 30 "Envía a evaluación de par externo o interno informe final de proyectos de investigación de acuerdo con la disponibilidad de recursos y acciones establecidas para la vigencia" de igual manera no se cumplen las actividades posteriores del procedimiento en mención. Lo anterior incumple los establecido en el numeral 1.2.2 Modelo de Operación por procesos del MECI 1000:2014</t>
  </si>
  <si>
    <t>El proceso realizó la actualización de la Tabla de Retención Documental - TDR durante la vigencia 2016, e incluyó dentro de las funciones de la secretaria algunas de las labores de archivo; sin embargo no se cuenta con el personal para realizar dichas actividades y se requiere una nueva revisión de la TDR con el fin de actualizar la a la dinámica actual del proceso.</t>
  </si>
  <si>
    <t>1) Se pueden presentar Dificultades en la organización de la información y el control de los registros de la dependencia  2) Se puede incumplir la normatividad del tema de archivo</t>
  </si>
  <si>
    <t>Elaborar propuesta de normatividad presentada</t>
  </si>
  <si>
    <t>AP: Solicitar a la oficina de Archivo y Correspondencia la revisión de la propuesta para el cambio de la información presentada en los lomos de las A-Z del archivo de gestión del proceso de Extensión en la vigencia 2017.
AP: Realizar el cambio de la versión aprobada de los lomos por parte de la oficina de Archivo y Correspondencia  del archivo de gestión del proceso de Extensión en la vigencia 2017.
AP: Avanzar en los trámites conducentes a la clasificación, organización, transferencia y eliminación del fondo acumulado del archivo de la SAE que por TRD corresponde.</t>
  </si>
  <si>
    <t xml:space="preserve"> INICIO FECHA REALIZACIÓN
(dd-mm-aaaa)</t>
  </si>
  <si>
    <t>FIN
FECHA REALIZACIÓN
(dd-mm-aaaa)</t>
  </si>
  <si>
    <t>Etiquetas de fila</t>
  </si>
  <si>
    <t>Total general</t>
  </si>
  <si>
    <t>Plan de Desarrollo Institucional 2014 2019</t>
  </si>
  <si>
    <t>Plan Anticorrupción y Atención al Ciudadano</t>
  </si>
  <si>
    <t>Auditoria de Control Interno</t>
  </si>
  <si>
    <t>Programa 5 Desarrollo profesoral</t>
  </si>
  <si>
    <t>Cuenta de META O PRODUCTO</t>
  </si>
  <si>
    <t>COMPONENTE DE GESTIÓN</t>
  </si>
  <si>
    <t>Otros Elementos de Gestión Administrativa</t>
  </si>
  <si>
    <t>TOTAL METAS</t>
  </si>
  <si>
    <t>PROCESO</t>
  </si>
  <si>
    <t>Etiquetas de columna</t>
  </si>
  <si>
    <t>METAS COMPONENTE DE GESTIÓN</t>
  </si>
  <si>
    <t>Gestión Contractual</t>
  </si>
  <si>
    <t>Gestión Financiera</t>
  </si>
  <si>
    <t>1- Procedimientos desactualizados con base en las modificaciones del Aplicativo SIAFI.  
2.  Falta de tiempo para dedicación exclusiva de un funcionario para terminar de actualizar los procedimientos que están pendientes.</t>
  </si>
  <si>
    <t>Funcionarios Subdirección Financiera</t>
  </si>
  <si>
    <t>Actualizar la normatividad de contratación de la UPN, conforme a las ultimas disposiciones jurídicas, legales y jurisprudenciales que sobre la materia rigen en Colombia</t>
  </si>
  <si>
    <t>Estatuto publicado e implementado</t>
  </si>
  <si>
    <t xml:space="preserve">Grupo de contratación </t>
  </si>
  <si>
    <t>Actualizar la normatividad de contratación de la UPN, conforme a las ultimas disposiciones juridicas, legales y jurisprudenciales que sobre la materia rigen en Colombia</t>
  </si>
  <si>
    <t>Viene de la Evaluación del Plan de Acción 2017: "Actualización de las politicas contables, manuales de presupuesto, contabilidad, tesorería  y actualización de 5  procedimientos y Formatos  del Proceso de Gestión Financiera";  dado que  el nivel de logro del Indicador fue de 80%, por tanto la acción al cierre de la vigencia 2017 se encuentra en implementación.</t>
  </si>
  <si>
    <t>Cuatro (4) procedimientos sin actualizar y dos (2) Manuales con base en los lineamientos del SIGUPN para la mejora continua.</t>
  </si>
  <si>
    <t>Actualización del Manual de Políticas  contables y  manual de tesorería  y actualización de  procedimientos y Formatos  del Proceso de Gestión Financiera.</t>
  </si>
  <si>
    <t xml:space="preserve"> Cuatro (4) Procedmientos actualizados (plan anula de caja, recaudo de cartera, facturacion, eliminación constitución de inversiones se cambia por instructivo, Dos (2)  manuales actualizados (manula de tesoreria, y manual contabilidad)y cinco (5) formatos actualizados </t>
  </si>
  <si>
    <t>No. Procedimientos y Manuales pendientes de actualizar/No.de procedimientos y manuales actualizados</t>
  </si>
  <si>
    <t xml:space="preserve"> Cuatro (4) Procedmientos actualizados (plan anual de caja, recaudo de cartera, facturacion, eliminación constitución de inversiones se cambia por instructivo, Dos (2)  manuales actualizados (manula de tesoreria, y manual contabilidad)y cinco (5) formatos actualizados </t>
  </si>
  <si>
    <t xml:space="preserve">Hace parte del Plan de Mejoramiento de la Oficina de Control Inerno Hallazgo 6-2018 y del Plan de Mejoramiento de Calidad: 02-GFN-2014 - 2015: "Este hallazgo viene de la Auditoria de Calidad de 2012" </t>
  </si>
  <si>
    <t>Viene de la Evaluación del Plan de Acción 2017, " Actualización de  la  Resolución de reglamento interno de recaudo de cartera. Resol #. 1413 de 2007 y posterior trámite de Aprobación",  dado que  el nivel de logro del Indicador fue de 80%, por tanto la acción al cierre de la vigencia 2017 se encuentra en implementación</t>
  </si>
  <si>
    <t>Falta de tiempo requerido para la actualización del reglamento interno de recaudo de cartera</t>
  </si>
  <si>
    <t>Deficiencia en el proceso de recaudo de la cartera</t>
  </si>
  <si>
    <t xml:space="preserve"> Actualización de  la  Resolución de reglamento interno de recaudo de cartera. Resol #. 1413 de 2007 y posterior trámite de Aprobación</t>
  </si>
  <si>
    <t>Un (1) reglamento interno de recaudo de cartera aprobado</t>
  </si>
  <si>
    <t>Reglamento (Acuerdo) Aprobado y Publicado</t>
  </si>
  <si>
    <t>Profesional Especializado Tesorería</t>
  </si>
  <si>
    <t>Un (1) reglamento interno de recaudo de cartera actualizado</t>
  </si>
  <si>
    <t>ESTA TAREA DEBE DESARROLLARSE EN CONJUNTO CON LA OFICINA JURÍDICA DE LA UNIVERSIDAD - ESTE TEMA HACE PARTE DEL PLAN DE MEJORAMIENTO DE LA OFICINA DE CONTROL INTERNO.</t>
  </si>
  <si>
    <t>Cumplir con las acciones contempladas en el Mapa de Riesgos de Corrupcción</t>
  </si>
  <si>
    <t>1.   Realizar seguimiento par dar cumplimiento al   Indicador y fechas de ejecución</t>
  </si>
  <si>
    <t>Cumplimiento de las Acciones para los riesgos de corrupción</t>
  </si>
  <si>
    <t>Subdirección financiera-Presupuesto, Contabilidad y Tesorería</t>
  </si>
  <si>
    <t>Reducir los riesgos</t>
  </si>
  <si>
    <t>Realizar seguimiento para la autoevaluación y optimización en los controles</t>
  </si>
  <si>
    <t>Publicar la Información Presupuestal y  Financiera en la página Web Institucional  de la UPN</t>
  </si>
  <si>
    <t>1.  Publicar en la página con una periodicidad mensual los Informes de Ejecución Presupuestal de Ingresos y Gastos
2.   Publicar los Estados Financieros y  Notas a los Estados Financieros de forma mensual una vez se realice el cierre trimestral y se reporte al chip</t>
  </si>
  <si>
    <t>Publicación de la Información Presupuestal y Financiera</t>
  </si>
  <si>
    <t>Subdirección Financiera-Presupuesto y Contabilidad</t>
  </si>
  <si>
    <t>Permitir el acceso a la información Pública</t>
  </si>
  <si>
    <t>Información Presupuestal y Financiera publicada en la pagina Web de la UPN.
Realizar monitoreo a través de la página con el fin de verificar que la información sea publicada por parte de la Oficina de Comunicaciones, con la periodicidad requerida</t>
  </si>
  <si>
    <t xml:space="preserve">Elaborar y presentar el Informe Presupuestal y Financiero de acuerdo con el período requerido  y  las fechas establecidas por la Oficina de Desarrollo y Planeación </t>
  </si>
  <si>
    <t>Elaborar un (1)  Informe de Gestión  acon base en las indicaciones dadas por la ODP</t>
  </si>
  <si>
    <t>Presentación de la Información a la ODP</t>
  </si>
  <si>
    <t xml:space="preserve">Profesional Especializado Contabilidad,  Presupuesto y Tesorería junto con el Lider del Proceso </t>
  </si>
  <si>
    <t>Presentar los avances en la gestión y las acciones de mejora que contribuyan al cumplimiento de la misión y objetivos institucionales</t>
  </si>
  <si>
    <t>La presentación de los Informes contribuyen a la UPN a la autoevaluación de la Gestión.</t>
  </si>
  <si>
    <t>1. Consolidar los aportes recogidos en consulta con los estamentos de la comunidad educativa
2. Tramitar en los Consejos del colegio y la universidad el Proyecto y aprobarlos debidamente</t>
  </si>
  <si>
    <t xml:space="preserve">Actualizar el Proyecto Educativo Institucional del Instituto Pedagogico Nacional.  </t>
  </si>
  <si>
    <t>Proyecto Educativo Institucional del IPN actualizado</t>
  </si>
  <si>
    <t>Direccion IPN comunidad educativa IPN</t>
  </si>
  <si>
    <t>PEI que guia las cciones y atiende  a las necesidades y el contexto del IPN</t>
  </si>
  <si>
    <t>1. Consolidar el documento Cmpendio Normativo.
2. Tramitarlo en los Consejos del IPN y aprobarlo debidamente</t>
  </si>
  <si>
    <t>Consolidar y tramitar ante el Consejo Directivo el marco Normativo Interno del IPN en un documento.</t>
  </si>
  <si>
    <t>Tramitación del compendio normativo en Consejo Directivo</t>
  </si>
  <si>
    <t>Director y Abogado IPN</t>
  </si>
  <si>
    <t xml:space="preserve">Organizar procesos administrativos en razón del fortalecimeintod de la la funcion del colegio </t>
  </si>
  <si>
    <t>Realizar los ajustes al sistema y aplicar la tercera versión</t>
  </si>
  <si>
    <t>Aplicar la retroalimentación del sitema de evaluación diagnostico formativa con los maestros IPN</t>
  </si>
  <si>
    <t>Retroalimentación realizada</t>
  </si>
  <si>
    <t xml:space="preserve">Equipo de direccion y maestros IPN </t>
  </si>
  <si>
    <t>Una práctica pedagógica integral que responda a las necesidades educativas</t>
  </si>
  <si>
    <t>1. Publicar por lo menos dos artículos con referencias a la Historia del IPN en la Revista Nodos y Nudos.
2. Difundir por la página WEB infoirmación sobre los 50 años de la sección de educación especial</t>
  </si>
  <si>
    <t>Difundir la historia del  IPN en redes académicas u otras revistas  académicas.</t>
  </si>
  <si>
    <t>Historia del IPN difundida</t>
  </si>
  <si>
    <t xml:space="preserve">Coordinación Ed. Especial Comision  Educaccion especial </t>
  </si>
  <si>
    <t xml:space="preserve">Proyectar nuevas perspectivas  que fortalezca la práctica pedagógica en la sección </t>
  </si>
  <si>
    <t>1. Recoger y editar las propuestas de los Proyectos Educativos Integrales de las siete comunidades.
2. Difundirlos por la página WEB</t>
  </si>
  <si>
    <t>Estructurar un documento memoria del proceso de construccion del PPI</t>
  </si>
  <si>
    <t>Documento estructurado</t>
  </si>
  <si>
    <t>Equipo directivo, Líderes de comunidad, quipo editorial UPN
Coordinador moodle y dinamizador pagina  IPN</t>
  </si>
  <si>
    <t xml:space="preserve">Estructurar  un documento que recoja las memorias de todas las comunidades </t>
  </si>
  <si>
    <t>1. Actualizar la base de datos de egresados del IPN
2. Invitar egresados de la sección de educación especial a la celebración de los 50 años</t>
  </si>
  <si>
    <t>Diseñar una estrategia para vincular egresados a la comunidad educativa del IPN</t>
  </si>
  <si>
    <t>Estrategia diseñada</t>
  </si>
  <si>
    <t>Direccion IPN - Representante exalumnos del Consejo directivo - Coordinación Ed Especial</t>
  </si>
  <si>
    <t>Consolidar las redes de la comunidad 7</t>
  </si>
  <si>
    <t xml:space="preserve">Generar el espacio para la vinculacion de maestros del IPN  a redes </t>
  </si>
  <si>
    <t xml:space="preserve">Realizar dos encuentros virtules o presenciales entre maestros del IPN y maestros de otras instituciones educativas </t>
  </si>
  <si>
    <t>N° encuentros realizados / N° encuentros propuestos</t>
  </si>
  <si>
    <t>Coordinaciones  académica y de convivencia</t>
  </si>
  <si>
    <t xml:space="preserve">Intercambiar experiencias pedagógicas </t>
  </si>
  <si>
    <t>Crear por lo menos una práctica más de alguna licenciatura de la UPN en alguna de las áreas o secciones del IPN</t>
  </si>
  <si>
    <t xml:space="preserve">Aumentar  y articular  nuevas prácticas  pedagogicas de la UPN con el IPN </t>
  </si>
  <si>
    <t>N° prácticas en 2018 / N° prácticas en 2017</t>
  </si>
  <si>
    <t>Cooordinación de practica y extension social.</t>
  </si>
  <si>
    <t>Difundir en el UPN la Sala IPN en el Museo Pedagógico</t>
  </si>
  <si>
    <t xml:space="preserve">Realizar una exposición de los 50 años de educación especial </t>
  </si>
  <si>
    <t>Exposición realizada</t>
  </si>
  <si>
    <t>Coordinacion educacion especial  y área de Artes - Comisón Histórica</t>
  </si>
  <si>
    <t xml:space="preserve">Escritos que recogen historias de vida de actores de la sección. </t>
  </si>
  <si>
    <t>1. Gestionar la particiáción de tres docentes del IPN en eventos académicos de carácter nacional.
2. Presentar a la UPN una propuesta para que se pueda apoyar financieramente el desplazamiento de estudiantes del IPN a eventos académicos, deportivos o artísticos.</t>
  </si>
  <si>
    <t>Aumentar la participación de docentes y estudiantes del Ipn en eventos de intercambio nacionales e internacionales</t>
  </si>
  <si>
    <t>N° docentes y estudiantes en eventos de interambio en 2018 / N° docentes y estudiantes en eventos de interambio en 2017</t>
  </si>
  <si>
    <t>Consejo académico IPN</t>
  </si>
  <si>
    <t>Aportar al debate pedagógico nacional desde la apuesta pedagógica IPN</t>
  </si>
  <si>
    <t>Conservar el patrimonio documental del IPN</t>
  </si>
  <si>
    <t xml:space="preserve">Recoger al menos 20 piezas más del patrimonio pedagógico material </t>
  </si>
  <si>
    <t>N° piezas recogidas / 20</t>
  </si>
  <si>
    <t>Fortalecer  la colección del Museo pedagógico</t>
  </si>
  <si>
    <t>Actualización del estatuto de contratación de la Universidad Pedagógica Nacional</t>
  </si>
  <si>
    <t xml:space="preserve">Ausencia de personal capacitado y tiempo para llevar a cabo la actualización que requiere este procedimiento. </t>
  </si>
  <si>
    <t xml:space="preserve">Desconocimiento por parte de la comunidad universitaria del procedimiento que se debe seguir y que los contratos no se liquiden afectando la ejecución presupuestal de la UPN. </t>
  </si>
  <si>
    <t xml:space="preserve">Destinar el tiempo dentro del  primer semestre de 2018, necesario para capacitar a los funcionarios y actualizar el procedimiento conforme a los lineamientos del sistema de gestión de calidad </t>
  </si>
  <si>
    <t>Realizar al menos una capacitación en actualización documental, para cumplir con los requisitos que la norma exige</t>
  </si>
  <si>
    <t>N° Capacitaciones realizadas / N° Capacitaciones propuestas</t>
  </si>
  <si>
    <t>Tener un sistema de gestión de calidad actualizado. Contar con personal capacitado en el G.C.O</t>
  </si>
  <si>
    <t>Se evidencia que una vez revisada la caracterización y los procedimientos definidos dentro del Manual de Procesos y procedimientos, estos documentos se encuentran desactualizados, ya que el procedimiento PRO010GCT- Liquidación de Contratos no cumple con los lineamientos establecidos en el Sistema de Gestión de Calidad y el mismo no se encuentra dentro de un diagrama de flujo.
Lo anterior incumple el numeral el numeral 4.2.3 Control de documentos literal b el que enuncia: revisar y actualizar los documentos cuando sea necesario y aprobarlos nuevamente.</t>
  </si>
  <si>
    <t>1.  La información que reporta SIAFI es disímil a la contenida en las carpetas contractuales. El Grupo de Contratación solicitó al proveedor del SIAFI la parametrización de la ejecución del contrato a partir de la fecha del acta de inicio y no a la de creación del contrato en el aplicativo, sin embargo este requerimiento no se ha atendido.</t>
  </si>
  <si>
    <t xml:space="preserve">Error por parte de la persona encargada para manejar y alimentar el Siafi </t>
  </si>
  <si>
    <t xml:space="preserve">Error de interpretación por parte de la comunidad universitaria sobre el momento real en que se inicia la ejecución de un contrato. </t>
  </si>
  <si>
    <t xml:space="preserve">Requerir al proovedor del sistema SIAFI, para que en el registro del documento de acta de inicio solo se evidencie la fecha de inicio del contrato </t>
  </si>
  <si>
    <t>Realizar una solicitud al proovedor del sistema SIAFI con el fin de efectuar la modificacion.</t>
  </si>
  <si>
    <t xml:space="preserve"> Solicitud al proovedor del sistema SIAFI / 1</t>
  </si>
  <si>
    <t xml:space="preserve">Más claridad en la ejecución de los procesos contractuales </t>
  </si>
  <si>
    <t xml:space="preserve"> 3. Los convenios celebrados por la Universidad no se encuentran centralizados en el grupo de contratación, lo que dificulta su consulta, disponibilidad, control y reporte de la información</t>
  </si>
  <si>
    <t xml:space="preserve">No se tiene un control adecuado y oportuno sobre los convenios y su custodia </t>
  </si>
  <si>
    <t xml:space="preserve">Dificultad en el control y custodia de los documentos que contienen los convenios que celebra la Universidad Pedagogica Nacional </t>
  </si>
  <si>
    <t>Solicitar por medio de correos periodicos a las dependencias el envio de los respectivos convenios para su respectivo archivo.</t>
  </si>
  <si>
    <t>Realizar una solicitud a las dependencias con el fin de centralizar los  convenios celebrados por la UPN.</t>
  </si>
  <si>
    <t>solicitud a las dependencias con el fin de centralizar los  convenios celebrados / 1</t>
  </si>
  <si>
    <t xml:space="preserve">Custodia centralizada de los convenios suscritos por la UPN. </t>
  </si>
  <si>
    <t xml:space="preserve"> 6. Dentro de las acciones del mapa de riesgos de Gestión y Corrupción, se recomienda replantear el riesgo GCT- R04 referente a la “No aprobación de pólizas por incumplimiento” toda vez que el riesgo no es claro, y la acción planteada: “Asesoría a los contratistas, dependencias y la aseguradora si aplica y desarrollada” no es coherente.   
7. Es conveniente que se revise la posibilidad de ampliar los riegos de corrupción, dada la sensibilidad del proceso y los resultados de las auditorias.
</t>
  </si>
  <si>
    <t xml:space="preserve">Desactualización del mapa de riesgos formulado frente a las nuevas dinamicas  en cuanto a la reglamentación de la contratación y sus riesgos. </t>
  </si>
  <si>
    <t xml:space="preserve">No evidenciar los posibles riesgos de corrupción relacionados con la contratación de la Universidad y su control efectivo. </t>
  </si>
  <si>
    <t xml:space="preserve">Analizar y actualizar los posibles riesgos de corrupción </t>
  </si>
  <si>
    <t xml:space="preserve">Elaborar el mapa de riesgos conforme a las nuevas necesidades y dinamicas de contratación en la Universidad.  </t>
  </si>
  <si>
    <t>Mapa de riesgos actualizado / 1</t>
  </si>
  <si>
    <t>Contar con una matriz  de riesgos con forme a las nuevas dinamicas de la contratacion.</t>
  </si>
  <si>
    <t xml:space="preserve">2. Se recomienda documentar los planes de trabajo efectuados por el Grupo de Contratación en aras de evidenciar el seguimiento y cumplimiento de las actividades. 
4. Se evidencia debilidades en el control y monitoreo de la ejecución de las acciones contenidas en los planes de mejoramiento, los cuales no se encontraban unificados ni consolidados, lo cual afecta el mejoramiento continuo del proceso.
5. Se recomienda que los Planes de Mejoramiento producto de las auditorias realizadas, una vez aprobados sean publicados en la página Web, ya que los de los años 2014, 2015 no lo están.
 8. Se observa que aunque el personal del proceso de Gestión Contractual ha llevado a cabo acciones en la consolidación de los  indicadores de gestión;  éstos necesitan que se revisen, actualicen y si es el caso se reformulen, de tal forma que permitan tener información sobre sus modalidades contractuales,  tomar  decisiones sobre sus resultados y generar valor agregado en la gestión.
</t>
  </si>
  <si>
    <t xml:space="preserve">Alto grado de acumulación de trabajo y la ausencia de una entrega real del cargo por parte los jefes anteriores del grupo de contratación han ocasionado que no se tenga una línea temporal que pueda evidenciar el seguimiento y cumplimiento de las actividades del grupo. </t>
  </si>
  <si>
    <t xml:space="preserve">Ausencia de documentos y su respectiva publicación  que  permita reflejar la gestión que ha desarrollado el Grupo de Contratación  </t>
  </si>
  <si>
    <t>Actualizar, controlar y publicar los documentos que  sean necesarios con el fin de cumplir con los lineamientos del Sistema de Gestión Integral.</t>
  </si>
  <si>
    <t xml:space="preserve">Realizar una revisión de los documentos que deben ser objetó de seguimiento o publicación con el fin de que se han efectuadas las acciones pertinentes </t>
  </si>
  <si>
    <t xml:space="preserve">Revisión de los documentos que deben ser objetó de seguimiento o publicación / Sobre documentos a los que se le hizo seguimiento o publicación.
</t>
  </si>
  <si>
    <t>Documentos publicados y actulizados conforme a los seguimientos</t>
  </si>
  <si>
    <t xml:space="preserve">H1 En el desarrollo de la auditoría se estableció que las transferencias documentales al archivo general de la Universidad no se efectúan dentro de los tiempos establecidos en la TRD, la cual establece dos años de retención en el archivo de gestión. Situación evidenciada en la auditoría de 2014 donde a esa fecha se encontraban transfiriendo documentos correspondientes a la vigencia 2002 y 2003, en la auditoría de 2015 de la vigencia 2010 y en la del 2016 transfiriendo documentos correspondientes a la vigencia 2011 y 2012 adicionalmente se evidenció que las carpetas no se tenían rótulos, se encontraban en mal estado y con hojas dobladas,  y  en 2017 se está tramitando transferencia de las vigencias 2006 y 2012.
Lo anterior incumple la Resolución 1401 de 2005, de la Universidad, por la cual se reglamentan las transferencias documentales al Archivo General de la Universidad; afectando la salvaguarda, conservación y disposición de los documentos, de igual manera incumple lo establecido en el numeral 3.Eje Transversal Información y Comunicación y el elemento 2.3.1 Plan de Mejoramiento del Modelo Estándar de Control Interno MECI 2014.
NOTA: Las situaciones presentadas persisten desde el 2014. El hallazgo descrito consolida los correspondientes a H-01-GC/2014  y  H-02-GC/2015 NC/1-2016  para efectos del plan de mejoramiento
</t>
  </si>
  <si>
    <t xml:space="preserve">Al momento de la entrega del cargo, por parte de la Coordinación no se informó el gran retraso que sostenia el grupo desde el año 2000. aunado a lo anterior la ausencia de recurso humano suficiente para atender las necesidades diarias del archivo de grupo y a la vez superar dicho represamiento. </t>
  </si>
  <si>
    <t xml:space="preserve">Acumulación de expedientes contractuales e incumplimiento de la tabla de retención documental dispuesta por la UPN para estos efectos. </t>
  </si>
  <si>
    <t xml:space="preserve">Realizar la transferencia documental de los años 2007-2008-2009-2013-2014 conforme al cronograma dispuesto por el grupo de Archivo y Correspondencia de la UPN.  </t>
  </si>
  <si>
    <t xml:space="preserve">Realizar la totalidad de la transferencia documental </t>
  </si>
  <si>
    <t xml:space="preserve"># de transferencias realizadas/ # transferencias programadas </t>
  </si>
  <si>
    <t>cumplir con la Tabla de retención documental de la Universidad</t>
  </si>
  <si>
    <t xml:space="preserve">H 2. Se estableció en los contratos 48/16, 192/2017, 02/17 que las carpetas contractuales no cuentan con registros que deben ser parte de las mismas, como son Actas de Inicio, Actas de Ejecución, Actas de Liquidación, Certificaciones de ejecución de contratos y Certificados de pagos parafiscales, lo que demuestra deficiencias en la Supervisión.
Esta situación contraviene lo establecido en el Manual de Contratación de la UPN en lo relacionado con los ítems 1,2 y 3, y el Decreto 1562 de 2012 Art. 2 Inciso 1, en cuanto al ítem 5. La  resolución 0752 de 29 de julio de 2013 Numeral 22 de los derechos deberes y obligaciones de los supervisores y/o interventores, consistente en suscribir conjuntamente con el contratista las actas de entrega parciales y recibo definitivo de los bienes o servicios contratados en concordancia con las obligaciones estipuladas contractualmente que indican la certificación de la ejecución del contrato dentro de las condiciones exigidas, lo cual es requisito para efectuar los pagos. De igual manera, incumple lo establecido en el numeral 1.2.2 Modelo de Operación y 2.3.1 Plan de Mejoramiento del Modelo Estándar de Control Interno MECI 2014.
NOTA: Las situaciones presentadas persisten desde el 2014. El hallazgo descrito consolida los correspondientes a H-02-GC/2014, H-05 GC/2015, H8-GC/2015 y H1-GC/2016, para efectos del plan de mejoramiento.
H. 5 De la revisión practicada a las carpetas contractuales se evidenció que se anexan  registros desactualizados, tal como sucedió en la Orden de servicio OC 48/16 suscrita con Francisco J Bermell Technologies S.L, los documentos soporte datan de hace 12 años, donde se aporta escritura N°5775 de diciembre de 2005, documento mediante el cual se validó la capacidad técnica, jurídica y financiera. Se advierte que dentro de la capacidad jurídica era necesario solicitar el certificado de existencia y representación legal de España actualizado y el documento que validara la capacidad financiera, toda vez que la escritura aportada indica que el capital de la sociedad para ese entonces era de 4000 euros, la mitad del valor del bien que dio origen a la Orden de Servicio con la UPN.
Lo anterior incumple lo establecido en el numeral 1.2.2 Modelo de Operación por Procesos y  2.3.1 Plan de Mejoramiento del Modelo Estándar de Control Interno MECI 2014.
NOTA: La situación presentada persiste desde el 2014. El hallazgo descrito consolida los correspondientes a: H-04-GC/2014 - H-04-GC/2016, para efectos del plan de mejoramiento.
</t>
  </si>
  <si>
    <t xml:space="preserve">1. Los supervisores de los contratos actúan de forma negligente en algunos casos, lo cual ocasiona que las carpetas se encuentren desactualizadas, y ya que esta es una obligación propia de la supervisión el Grupo de Contratación se encuentra sujeto al cumplimiento del supervisor. 
2. Cuando se hace la solicitud de contratación, algunos registros o documentos no se encuentran actualizados, para evitar que se realicen tramites con estos documentos se implementaron  controles los cuales han tenido gran éxito, sin embargo y a pesar de ellos, se presentan algunos casos excepcionales.
</t>
  </si>
  <si>
    <t>Desactualización en algunos registros o documentos.</t>
  </si>
  <si>
    <t xml:space="preserve">Realizar un control previo al radicado de las solicitudes de contratación.  
Realizar un seguimiento preventivo a las carpetas contractuales.
Solicitar semestralmente a los funcionarios que fungen como supervisores que remitan la documentación que de cuenta del ejercicio de la supervisión para su respectivo archivo del contrato    </t>
  </si>
  <si>
    <t xml:space="preserve">Actualizar las carpetas contractuales conforme avanza su ejecución
</t>
  </si>
  <si>
    <t>Carpetas Analizadas / Carpetas Radicadas</t>
  </si>
  <si>
    <t>Cumplir a cabalidad con los documentos o registros con los que deba contar las carpetas contractuales</t>
  </si>
  <si>
    <t xml:space="preserve">H3. En los contratos 3, 33, 38, 37, 1, 48, 60,81, 55,91 de 2016 y, 1, 3, 5, 22,28, 224, 252 de 2017 aparecen en el SIAFI en ejecución cuando el estado real es el de liquidados pues, teniendo en cuenta que terminó su ejecución, aunque en las órdenes de compra de bienes o servicios no se requiere que tengan actas de liquidación de conformidad con el Art 46 del Acuerdo 25 de 2011 en el sistema deben aparecer de manera correcta. También se evidencia en el contrato 224/17 que el acta de liquidación se efectuó siete meses después de la terminación del contrato.
Lo anterior incumple el Acuerdo 025 de 2011 Estatuto de Contratación, que en su art 47 indica que a menos de estipulación en contrario el  término máximo de liquidación del contrato es de 4 meses, acorde con la cláusula séptima supervisión numeral 6, elaborar oportunamente el acta de liquidación del contrato. Así mismo, afecta el cumplimiento de lo  establecido en el numeral 1.2.2 Modelo de Operación por Procesos y el elemento 2.3.1 Plan de Mejoramiento del Modelo Estándar de Control Interno MECI 2014.
NOTA: Las situaciones presentadas persisten desde el 2014. El hallazgo descrito consolida los correspondientes a: H-04-GC/2014 - H-04-GC/2016, para efectos del plan de mejoramiento.
</t>
  </si>
  <si>
    <t xml:space="preserve">La falta de conocimiento del supervisor de actualizar las actuaciones que adelnta en el ejercicio del mismo en el sistema Siafi </t>
  </si>
  <si>
    <t xml:space="preserve">Discorancia entre el expediente contractual y los registros indicados en el sistema siafi. </t>
  </si>
  <si>
    <t xml:space="preserve">Solicitar a los supervisores via correo electronico, actualizar los registros de las actuaciones adelantadas en el sistema siafi </t>
  </si>
  <si>
    <t>Realizar una actualización  entre los registros SIAFI y lo contenido en los expedientes contractuales</t>
  </si>
  <si>
    <t xml:space="preserve">Registros Siafi / Expedientes contractuales </t>
  </si>
  <si>
    <t xml:space="preserve">H4. Se evidencian debilidades en la asignación y notificación de la supervisión contractual, tal como ocurrió en el contrato 05/17 donde la notificación de la supervisión se realizó el 22 de febrero de 2017 con posterioridad a la suscripción del acta de inicio, la cual se efectuó el 20 de febrero de 2017. 
Lo anterior incumple el parágrafo 1 del artículo 5 de la Resolución 752 de 2013, que establece que la supervisión será notificada por el GC como requisito para la elaboración del acta de inicio de los contratos. Así como el numeral 1.2.2 Modelo de Operación por Procesos y el elemento 2.3.1 Plan de Mejoramiento, del Modelo Estándar de Control Interno MECI 1000: 2014.
NOTA: La situación presentada persiste desde el 2015. El hallazgo descrito recoge el correspondiente al H-07-GC/2015.
</t>
  </si>
  <si>
    <t>La situación descrita en el hallazgo, se presentó toda vez que el sistema SIAFI, no se encuentra concadenado con la designación de supervisión que se hace por correo electrónico, sin embargo, dicho sistema registra al momento de cargar los datos del contrato perfeccionado la inclusión del supervisor designado, lo que permite que el supervisor al percatarse de dicho registro pueda realizar actuaciones dentro de la plataforma sin recibir la designación mencionada anteriormente.</t>
  </si>
  <si>
    <t>Actuaciones del supervisor sin recibir la notificación de la designación de la supervisión.</t>
  </si>
  <si>
    <t>Fortalecer la oportunidad con la que el grupo de contratación realiza la notificación de la designación de la supervisión por medio correo electronico</t>
  </si>
  <si>
    <t>Que todas las notificaciones de supervisiones queden efectuadas en legal forma</t>
  </si>
  <si>
    <t>#supervisores Instruidos/ # supervisores de los contratos UPN</t>
  </si>
  <si>
    <t xml:space="preserve">Fortalecer el ejercicio de los supervisores de los contratos de la Unversidad. </t>
  </si>
  <si>
    <t xml:space="preserve">H6. Se evidenció que dentro de la orden de compra OC 48/17 para la adquisición de equipo de Electromiografía requerido para el desarrollo del proyecto interno de investigación FEF-439-16, en los términos de referencia se solicitó por el área, el pago anticipado del 100%, y se presentó al Grupo de Contratación permitiendo que por medio de acta de ejecución de la orden, se re realizara el 100% como pago anticipado.
Esta situación incumple lo dispuesto por el artículo 24 del acuerdo 025 de 2011 - Estatuto de Contratación, que indica que el pago anticipado no puede exceder del 50% del valor del contrato y así mismo afecta el cumplimiento del componente 1.2.5 Políticas de Operación  del Modelo Estándar de Control Interno MECI 1000: 2014. 
H7. En virtud de la autonomía universitaria para el caso específico de los SAR, la Universidad contempla en el artículo 8 de la Resolución N° 0548 de 2008 que los coordinadores de los proyectos SAR dentro de sus funciones entre otras, tienen la de “Actuar como interventor de personal vinculado para el desarrollo del SAR” y en muchos de los casos la vinculación de estos coordinadores-supervisores se realiza mediante contrato de prestación de servicios, lo anterior,  facultados por el artículo 2 de la Resolución N° 1145 que al establecer la categoría de coordinador, deja abierta su forma de vinculación. Sin embargo, el Estatuto de Contratación de la UPN, así como la Resolución 0752 de 29 de julio 2013 en el Art. Segundo señala: “La supervisión será ejercida a través de funcionarios de planta y/o servidores públicos de la Universidad…”.
La situación presentada evidencia contraposición en las normas internas y  afecta el cumplimiento de lo establecido en el numeral 1.2.2 Modelo Operación por Procesos del MECI 1000 - 2014.
Se citan los siguientes casos: 
La contratista PERTUZ BEDOYA CAROL JULIETTTE quien en el 2016 supervisó los contratos N°1054,1058, 1059, 1068, 1071, 1072, 1074, 1075,1077, 1087, 1088 y 95 y de la vigencia 2017 los contratos N°5, 20, 22, 24.
IVONNE PAOLA MENDOZA NIÑO por contrato de prestación de servicios N° 611/16, en la vigencia 2016 supervisó los contratos N° 633, 365, 647, 648, 649, 651 a 681 y 885, 1004,1008, 1023, 63, 72, 113 y 114 de 2016 y en la vigencia 2017 vinculada por prestación de servicios N°375 vigencia en la cual realiza la supervisión de los contratos N°19,21, 25, 99, 103 y del 390 a 422, 451, 3 y Orden de Compra N° 2, y O de servicio N° 02 todos de 2016.
GALLARDO VARGAS MARGARITA ROSA vinculada mediante prestación de servicios en la vigencia 2016 N°219 supervisando los contratos N°217 a 223 y 234 a 238 y 240 a 243 y 245,246, y 248 a 252 y 255, 256,258, 259,264, 272, 306,309, 312, 325, 358, 365, 408, 409, 629, 1080, 1127, 70 y 12 de 2016 y en la vigencia 2017 vinculada mediante prestación de servicios N°264 supervisando la orden de servicio N° 1.
</t>
  </si>
  <si>
    <t xml:space="preserve">las dinamicas de las necesidad hacer contratadas por la universidad hacen necesario un sistema agil y flexible que permita la contratacion de forma rapida y oportuna, el sistema actual no permite esa flexibilidad, pese a la autonimia constitucional que goza la universidad </t>
  </si>
  <si>
    <t xml:space="preserve">Traumatismos en los procesos de contratacion </t>
  </si>
  <si>
    <t xml:space="preserve">Realizar una actualizacion del Estatuto de Contratacion </t>
  </si>
  <si>
    <t xml:space="preserve">Norma actulizada </t>
  </si>
  <si>
    <t xml:space="preserve">Realizar cinco encuentros de egresados en el año. (Uno General y cuatro de programas específicos)  Unidad de Investigación y Acreditación </t>
  </si>
  <si>
    <t xml:space="preserve">Contribuir al proceso de acreditación institucional a través de la elaboración de informes acerca de la trayectoria profesional de los egresados.  Unidad de Investigación y Acreditación </t>
  </si>
  <si>
    <t xml:space="preserve">Diseñar e implementar un mecanismo de observación y seguimiento a las actividades investigativas realizadas por egresados de la UPN y promover la divulgación  de por lo menos (5) de las mismas.  Unidad de Investigación y Acreditación </t>
  </si>
  <si>
    <t xml:space="preserve">Fortalecer la relación de los egresados con la universidad a través del diseño e implementación de al menos un mecanismo de comunicación vía TIC’S  para divulgar e intercambiar información oportuna y adecuada acerca de convocatorias, oportunidades laborales y académicas y otros.  Unidad de proyección social  y oferta laboral </t>
  </si>
  <si>
    <t xml:space="preserve">Propiciar el retorno del egresado con la Universidad a través de la creación de por lo menos tres (3) estímulos para egresados mediante la gestión institucional e interinstitucional.  Unidad de Proyección social y oferta laboral </t>
  </si>
  <si>
    <t xml:space="preserve">Formular dos curso-taller de formación continua para egresados.  Unidad de formación permanente y avanzada </t>
  </si>
  <si>
    <t>Incentivos para motivar la cultura de la rendición y petición de cuentas</t>
  </si>
  <si>
    <t>Proyecto 1 Estudio y construcción colectiva del nuevo proyecto educativo institucional de la Universidad</t>
  </si>
  <si>
    <t>Programa 5 Desarrollo Profesoral</t>
  </si>
  <si>
    <t>Proyecto 15 Sistema de evaluación de profesores</t>
  </si>
  <si>
    <t>Crear e implementar un sistema de evaluación de los profesores de la Universidad con participación de la comunidad académica</t>
  </si>
  <si>
    <t>Editar y publicar ochenta títulos producto de la investigación y labor docente que aporten en forma significativa al desarrollo de los procesos pedagógicos</t>
  </si>
  <si>
    <t>Producir diez proyectos editoriales de materiales educativos y didácticos para la escuela básica media y superior del país</t>
  </si>
  <si>
    <t>Proyeto 7 Fortalecimiento del programa de egresados</t>
  </si>
  <si>
    <t>Programa 11 Universidad en el Ambito Nacional</t>
  </si>
  <si>
    <t>Proyecto 32 Prácticas docentes El Instituto Pedagógico Nacional y Escuela Maternal como centro de experiencia pedagógica</t>
  </si>
  <si>
    <t>Articular prácticas pedagógicas de al menos diez programas de pregrado con las áreas curriculares correspondientes al IPN produciendo aportes significativos a las mismas y a los ámbitos de formación inicial de maestros</t>
  </si>
  <si>
    <t>Proyecto 33 Centro de memoria en educación y pedagogía</t>
  </si>
  <si>
    <t>Incorporar al Centro de Memoria en la Educación y Pedagogía el material de archivo y de cultura material que existe en el IPN</t>
  </si>
  <si>
    <t>Programa 12 Universidad en el Ambito Internacional</t>
  </si>
  <si>
    <t>Iniciativas Adicionales</t>
  </si>
  <si>
    <t>Auditoria Control Interno</t>
  </si>
  <si>
    <t>Plan de Desarrollo Institucional 2014 - 2019</t>
  </si>
  <si>
    <t xml:space="preserve">Plan de Desarrollo Institucional 2014 - 2019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</si>
</sst>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9"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8"/>
      <color theme="9"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b/>
      <sz val="11"/>
      <color theme="8" tint="-0.249977111117893"/>
      <name val="Arial"/>
      <family val="2"/>
    </font>
    <font>
      <i/>
      <sz val="11"/>
      <color theme="1"/>
      <name val="Arial"/>
      <family val="2"/>
    </font>
    <font>
      <sz val="11"/>
      <color theme="1"/>
      <name val="Arial"/>
      <family val="2"/>
    </font>
    <font>
      <i/>
      <sz val="10"/>
      <color theme="1"/>
      <name val="Arial"/>
      <family val="2"/>
    </font>
    <font>
      <b/>
      <sz val="11"/>
      <color theme="9" tint="-0.499984740745262"/>
      <name val="Arial"/>
      <family val="2"/>
    </font>
    <font>
      <b/>
      <sz val="11"/>
      <color theme="0"/>
      <name val="Arial"/>
      <family val="2"/>
    </font>
    <font>
      <sz val="10"/>
      <color theme="1"/>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bgColor theme="8"/>
      </patternFill>
    </fill>
  </fills>
  <borders count="50">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diagonal/>
    </border>
    <border>
      <left style="thin">
        <color theme="8" tint="-0.24994659260841701"/>
      </left>
      <right style="thin">
        <color theme="8" tint="-0.24994659260841701"/>
      </right>
      <top/>
      <bottom/>
      <diagonal/>
    </border>
    <border>
      <left style="medium">
        <color auto="1"/>
      </left>
      <right/>
      <top style="medium">
        <color auto="1"/>
      </top>
      <bottom style="medium">
        <color auto="1"/>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theme="8" tint="-0.24994659260841701"/>
      </right>
      <top style="medium">
        <color theme="8" tint="-0.24994659260841701"/>
      </top>
      <bottom style="medium">
        <color theme="0"/>
      </bottom>
      <diagonal/>
    </border>
    <border>
      <left style="thin">
        <color theme="8" tint="-0.24994659260841701"/>
      </left>
      <right style="thin">
        <color theme="8" tint="-0.24994659260841701"/>
      </right>
      <top style="medium">
        <color theme="8" tint="-0.24994659260841701"/>
      </top>
      <bottom style="medium">
        <color theme="0"/>
      </bottom>
      <diagonal/>
    </border>
    <border>
      <left style="thin">
        <color theme="8" tint="-0.24994659260841701"/>
      </left>
      <right/>
      <top style="medium">
        <color theme="8" tint="-0.24994659260841701"/>
      </top>
      <bottom style="medium">
        <color theme="0"/>
      </bottom>
      <diagonal/>
    </border>
    <border>
      <left style="medium">
        <color theme="8" tint="-0.24994659260841701"/>
      </left>
      <right style="medium">
        <color theme="0"/>
      </right>
      <top style="medium">
        <color theme="8" tint="-0.24994659260841701"/>
      </top>
      <bottom style="medium">
        <color theme="0"/>
      </bottom>
      <diagonal/>
    </border>
    <border>
      <left/>
      <right style="medium">
        <color theme="0"/>
      </right>
      <top/>
      <bottom/>
      <diagonal/>
    </border>
    <border>
      <left/>
      <right style="medium">
        <color theme="0"/>
      </right>
      <top style="medium">
        <color theme="0"/>
      </top>
      <bottom/>
      <diagonal/>
    </border>
    <border>
      <left style="medium">
        <color theme="0"/>
      </left>
      <right style="thin">
        <color theme="8" tint="-0.24994659260841701"/>
      </right>
      <top/>
      <bottom/>
      <diagonal/>
    </border>
    <border>
      <left style="thin">
        <color theme="8" tint="-0.24994659260841701"/>
      </left>
      <right style="medium">
        <color theme="8" tint="-0.24994659260841701"/>
      </right>
      <top/>
      <bottom/>
      <diagonal/>
    </border>
    <border>
      <left style="medium">
        <color theme="0"/>
      </left>
      <right style="thin">
        <color theme="8" tint="-0.24994659260841701"/>
      </right>
      <top/>
      <bottom style="medium">
        <color theme="8" tint="-0.24994659260841701"/>
      </bottom>
      <diagonal/>
    </border>
    <border>
      <left style="thin">
        <color theme="8" tint="-0.24994659260841701"/>
      </left>
      <right style="thin">
        <color theme="8" tint="-0.24994659260841701"/>
      </right>
      <top/>
      <bottom style="medium">
        <color theme="8" tint="-0.24994659260841701"/>
      </bottom>
      <diagonal/>
    </border>
    <border>
      <left style="thin">
        <color theme="8" tint="-0.24994659260841701"/>
      </left>
      <right style="medium">
        <color theme="8" tint="-0.24994659260841701"/>
      </right>
      <top/>
      <bottom style="medium">
        <color theme="8" tint="-0.24994659260841701"/>
      </bottom>
      <diagonal/>
    </border>
  </borders>
  <cellStyleXfs count="1">
    <xf numFmtId="0" fontId="0" fillId="0" borderId="0"/>
  </cellStyleXfs>
  <cellXfs count="131">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0" borderId="0" xfId="0" applyFont="1" applyAlignment="1">
      <alignment vertical="center"/>
    </xf>
    <xf numFmtId="49" fontId="1" fillId="0" borderId="0" xfId="0" applyNumberFormat="1" applyFont="1" applyAlignment="1">
      <alignment horizontal="center" vertical="center"/>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5"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2" borderId="20" xfId="0" applyFont="1" applyFill="1" applyBorder="1" applyAlignment="1">
      <alignment vertical="center" wrapText="1"/>
    </xf>
    <xf numFmtId="0" fontId="1" fillId="5" borderId="15" xfId="0" applyFont="1" applyFill="1" applyBorder="1" applyAlignment="1">
      <alignment vertical="center" wrapText="1"/>
    </xf>
    <xf numFmtId="0" fontId="1" fillId="5" borderId="20" xfId="0" applyFont="1" applyFill="1" applyBorder="1" applyAlignment="1">
      <alignment vertical="center" wrapText="1"/>
    </xf>
    <xf numFmtId="0" fontId="1" fillId="0" borderId="7" xfId="0" applyFont="1" applyBorder="1" applyAlignment="1">
      <alignment vertical="center" wrapText="1"/>
    </xf>
    <xf numFmtId="0" fontId="0" fillId="0" borderId="22" xfId="0" applyBorder="1" applyAlignment="1">
      <alignment vertical="center" wrapText="1"/>
    </xf>
    <xf numFmtId="0" fontId="1" fillId="0" borderId="22" xfId="0" applyFont="1" applyBorder="1" applyAlignment="1">
      <alignment vertical="center" wrapText="1"/>
    </xf>
    <xf numFmtId="0" fontId="0" fillId="0" borderId="23"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0" fillId="4"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2" borderId="12" xfId="0" applyFont="1" applyFill="1" applyBorder="1" applyAlignment="1">
      <alignment horizontal="center" vertical="top" wrapText="1"/>
    </xf>
    <xf numFmtId="0" fontId="1" fillId="4" borderId="1" xfId="0" applyFont="1" applyFill="1" applyBorder="1" applyAlignment="1">
      <alignment vertical="center" wrapText="1"/>
    </xf>
    <xf numFmtId="0" fontId="2" fillId="11" borderId="1" xfId="0" applyFont="1" applyFill="1" applyBorder="1" applyAlignment="1">
      <alignment horizontal="center" vertical="center" wrapText="1"/>
    </xf>
    <xf numFmtId="164" fontId="1" fillId="2" borderId="1" xfId="0" applyNumberFormat="1" applyFont="1" applyFill="1" applyBorder="1" applyAlignment="1">
      <alignment vertical="center" wrapText="1"/>
    </xf>
    <xf numFmtId="0" fontId="1" fillId="12" borderId="1" xfId="0" applyFont="1" applyFill="1" applyBorder="1" applyAlignment="1">
      <alignment vertical="center" wrapText="1"/>
    </xf>
    <xf numFmtId="0" fontId="2" fillId="9" borderId="1" xfId="0" applyFont="1" applyFill="1" applyBorder="1" applyAlignment="1">
      <alignment vertical="center" wrapText="1"/>
    </xf>
    <xf numFmtId="0" fontId="2" fillId="9" borderId="2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center" vertical="center" wrapText="1"/>
    </xf>
    <xf numFmtId="0" fontId="24" fillId="0" borderId="0" xfId="0" applyFont="1" applyAlignment="1">
      <alignment vertical="center" wrapText="1"/>
    </xf>
    <xf numFmtId="0" fontId="24"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13"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2" fillId="0" borderId="29" xfId="0" applyFont="1" applyBorder="1" applyAlignment="1">
      <alignment vertical="center" wrapText="1"/>
    </xf>
    <xf numFmtId="0" fontId="22" fillId="0" borderId="30" xfId="0" applyFont="1" applyBorder="1" applyAlignment="1">
      <alignment horizontal="center" vertical="center" wrapText="1"/>
    </xf>
    <xf numFmtId="0" fontId="25" fillId="0" borderId="29" xfId="0" applyFont="1" applyBorder="1" applyAlignment="1">
      <alignment vertical="center" wrapText="1"/>
    </xf>
    <xf numFmtId="0" fontId="23" fillId="0" borderId="30" xfId="0" applyFont="1" applyBorder="1" applyAlignment="1">
      <alignment horizontal="center" vertical="center" wrapText="1"/>
    </xf>
    <xf numFmtId="0" fontId="25" fillId="0" borderId="31" xfId="0" applyFont="1" applyBorder="1" applyAlignment="1">
      <alignment vertical="center" wrapText="1"/>
    </xf>
    <xf numFmtId="0" fontId="23"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4" fillId="0" borderId="43" xfId="0" applyNumberFormat="1" applyFont="1" applyBorder="1" applyAlignment="1">
      <alignment horizontal="center" vertical="center" wrapText="1"/>
    </xf>
    <xf numFmtId="0" fontId="24" fillId="0" borderId="44" xfId="0" applyFont="1" applyBorder="1" applyAlignment="1">
      <alignment horizontal="center" vertical="center" wrapText="1"/>
    </xf>
    <xf numFmtId="0" fontId="24" fillId="0" borderId="43" xfId="0" applyFont="1" applyBorder="1" applyAlignment="1">
      <alignment horizontal="center" vertical="center" wrapText="1"/>
    </xf>
    <xf numFmtId="0" fontId="28" fillId="0" borderId="45" xfId="0" applyFont="1" applyBorder="1" applyAlignment="1">
      <alignment horizontal="left" vertical="center" wrapText="1"/>
    </xf>
    <xf numFmtId="0" fontId="28" fillId="0" borderId="25" xfId="0" applyFont="1" applyBorder="1" applyAlignment="1">
      <alignment horizontal="center" vertical="center" wrapText="1"/>
    </xf>
    <xf numFmtId="0" fontId="28" fillId="0" borderId="46" xfId="0" applyFont="1" applyBorder="1" applyAlignment="1">
      <alignment horizontal="center" vertical="center" wrapText="1"/>
    </xf>
    <xf numFmtId="0" fontId="24" fillId="0" borderId="46" xfId="0" applyFont="1" applyBorder="1" applyAlignment="1">
      <alignment horizontal="center" vertical="center" wrapText="1"/>
    </xf>
    <xf numFmtId="0" fontId="28" fillId="0" borderId="47" xfId="0" applyFont="1" applyBorder="1" applyAlignment="1">
      <alignment horizontal="left" vertical="center" wrapText="1"/>
    </xf>
    <xf numFmtId="0" fontId="28" fillId="0" borderId="48" xfId="0" applyFont="1" applyBorder="1" applyAlignment="1">
      <alignment horizontal="center" vertical="center" wrapText="1"/>
    </xf>
    <xf numFmtId="0" fontId="28" fillId="0" borderId="49" xfId="0" applyFont="1" applyBorder="1" applyAlignment="1">
      <alignment horizontal="center"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6" fillId="9" borderId="6"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6" fillId="8" borderId="6"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6" fillId="7" borderId="0"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27" fillId="13" borderId="36" xfId="0" applyFont="1" applyFill="1" applyBorder="1" applyAlignment="1">
      <alignment horizontal="center" vertical="center" wrapText="1"/>
    </xf>
    <xf numFmtId="0" fontId="27" fillId="13" borderId="37" xfId="0" applyFont="1" applyFill="1" applyBorder="1" applyAlignment="1">
      <alignment horizontal="center" vertical="center" wrapText="1"/>
    </xf>
    <xf numFmtId="0" fontId="27" fillId="13" borderId="38"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0"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0" fillId="0" borderId="2" xfId="0" applyBorder="1" applyAlignment="1">
      <alignment horizont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11">
    <dxf>
      <font>
        <b val="0"/>
        <i val="0"/>
        <strike val="0"/>
        <condense val="0"/>
        <extend val="0"/>
        <outline val="0"/>
        <shadow val="0"/>
        <u val="none"/>
        <vertAlign val="baseline"/>
        <sz val="11"/>
        <color theme="1"/>
        <name val="Arial"/>
        <scheme val="none"/>
      </font>
      <numFmt numFmtId="0" formatCode="General"/>
      <alignment horizontal="center" vertical="center" textRotation="0" wrapText="1" indent="0" justifyLastLine="0" shrinkToFit="0" readingOrder="0"/>
      <border diagonalUp="0" diagonalDown="0">
        <left/>
        <right style="medium">
          <color theme="0"/>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left style="medium">
          <color theme="0"/>
        </left>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border>
        <bottom style="medium">
          <color theme="0"/>
        </bottom>
      </border>
    </dxf>
    <dxf>
      <font>
        <b/>
        <i val="0"/>
        <strike val="0"/>
        <condense val="0"/>
        <extend val="0"/>
        <outline val="0"/>
        <shadow val="0"/>
        <u val="none"/>
        <vertAlign val="baseline"/>
        <sz val="11"/>
        <color theme="0"/>
        <name val="Arial"/>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border>
    </dxf>
    <dxf>
      <font>
        <b val="0"/>
        <i/>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auto="1"/>
        </left>
        <right/>
        <top/>
        <bottom/>
        <vertical/>
        <horizontal/>
      </border>
    </dxf>
    <dxf>
      <font>
        <b val="0"/>
        <i/>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i val="0"/>
        <strike val="0"/>
        <condense val="0"/>
        <extend val="0"/>
        <outline val="0"/>
        <shadow val="0"/>
        <u val="none"/>
        <vertAlign val="baseline"/>
        <sz val="11"/>
        <color theme="0"/>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0</xdr:row>
      <xdr:rowOff>123825</xdr:rowOff>
    </xdr:from>
    <xdr:to>
      <xdr:col>2</xdr:col>
      <xdr:colOff>19050</xdr:colOff>
      <xdr:row>3</xdr:row>
      <xdr:rowOff>31750</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123825"/>
          <a:ext cx="1000125"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SGUZMANB" refreshedDate="43158.405770486112" createdVersion="6" refreshedVersion="6" minRefreshableVersion="3" recordCount="294">
  <cacheSource type="worksheet">
    <worksheetSource ref="A7:O301" sheet="FOR006PES-PLAN DE ACCIÓN"/>
  </cacheSource>
  <cacheFields count="15">
    <cacheField name="NOMBRE PROCESO" numFmtId="0">
      <sharedItems count="22">
        <s v="Aseguramiento de la Calidad"/>
        <s v="Docencia"/>
        <s v="Extensión"/>
        <s v="Gestión Contractual"/>
        <s v="Gestión de Admisiones y Registro"/>
        <s v="Gestión de Bienestar Universitario"/>
        <s v="Gestión de Calidad"/>
        <s v="Gestión de Control y Evaluación"/>
        <s v="Gestión de Información Bibliográfica"/>
        <s v="Gestión de Servicios"/>
        <s v="Gestión de sistemas informáticos"/>
        <s v="Gestión del Talento Humano"/>
        <s v="Gestión Disciplinaria"/>
        <s v="Gestión Docente Universitario"/>
        <s v="Gestión Documental"/>
        <s v="Gestión Financiera"/>
        <s v="Gestión Jurídica"/>
        <s v="Gestión para el Gobierno Universitario"/>
        <s v="Internacionalización"/>
        <s v="Investigación"/>
        <s v="Planeación Estratégica"/>
        <s v="Planeación Financiera"/>
      </sharedItems>
    </cacheField>
    <cacheField name="COMPONENTE GESTIÓN" numFmtId="0">
      <sharedItems count="6">
        <s v="Plan de Desarrollo Institucional 2014 - 2019"/>
        <s v="Otros Elementos de Gestión"/>
        <s v="Plan de Mejoramiento"/>
        <s v="Plan de Desarrollo Institucional 2014 2019" u="1"/>
        <s v="Gestión Financiera" u="1"/>
        <s v="Plan de Desarrollo Institucional" u="1"/>
      </sharedItems>
    </cacheField>
    <cacheField name="COMPONENTE ESPECÍFICO" numFmtId="0">
      <sharedItems count="16">
        <s v="Eje 1 Articulación y reposicionamiento de compromisos misionales docencia investigación y proyección social"/>
        <s v="Plan Anticorrupción y Atención al Ciudadano"/>
        <s v="Auditoria de Sistema de Gestión Integral"/>
        <s v="Eje 3 Universidad sin Fronteras"/>
        <s v="Eje 4 Universidad y Sustentabilidad Ambiental"/>
        <s v="Otros Elementos de Gestión Administrativa"/>
        <s v="Plan Acción GEL"/>
        <s v="Auditoria Control Interno"/>
        <s v="Eje 2 Construcción de Paz con Justicia y Democracia"/>
        <s v="MECI"/>
        <s v="Autoevaluación"/>
        <s v="Contraloría"/>
        <s v="Otros Elementos de Gestión" u="1"/>
        <s v="Iniciativas Adicionales" u="1"/>
        <s v="Auditoria de Control Interno" u="1"/>
        <s v="Plan Anticorrupción" u="1"/>
      </sharedItems>
    </cacheField>
    <cacheField name="SUBCOMPONENTES" numFmtId="0">
      <sharedItems/>
    </cacheField>
    <cacheField name="PROYECTO PDI_x000a_DESCRIPCIÓN HALLAZGO_x000a_TOPICO PLAN ANTICORRUPCIÓN_x000a_ACTIVIDADES ESTRATEGIA GEL" numFmtId="0">
      <sharedItems longText="1"/>
    </cacheField>
    <cacheField name="META PDI_x000a_CAUSA HALLAZGO_x000a_CRITERIO ESTRATEGIA GEL" numFmtId="0">
      <sharedItems containsBlank="1" longText="1"/>
    </cacheField>
    <cacheField name="INDICADOR PDI_x000a_EFECTOS HALLAZGO" numFmtId="0">
      <sharedItems containsBlank="1" longText="1"/>
    </cacheField>
    <cacheField name="ACCION" numFmtId="0">
      <sharedItems longText="1"/>
    </cacheField>
    <cacheField name="META O PRODUCTO" numFmtId="0">
      <sharedItems longText="1"/>
    </cacheField>
    <cacheField name="INDICADOR" numFmtId="0">
      <sharedItems longText="1"/>
    </cacheField>
    <cacheField name=" INICIO FECHA REALIZACIÓN_x000a_(dd-mm-aaaa)" numFmtId="164">
      <sharedItems containsDate="1" containsMixedTypes="1" minDate="2017-01-16T00:00:00" maxDate="2018-04-06T00:00:00"/>
    </cacheField>
    <cacheField name="FIN_x000a_FECHA REALIZACIÓN_x000a_(dd-mm-aaaa)" numFmtId="164">
      <sharedItems containsDate="1" containsMixedTypes="1" minDate="2017-06-30T00:00:00" maxDate="2019-01-01T00:00:00"/>
    </cacheField>
    <cacheField name="RESPONSABLE_x000a_(cargo)" numFmtId="0">
      <sharedItems containsMixedTypes="1" containsNumber="1" containsInteger="1" minValue="43373" maxValue="43434"/>
    </cacheField>
    <cacheField name="RESULTADOS ESPERADOS" numFmtId="0">
      <sharedItems containsBlank="1" longText="1"/>
    </cacheField>
    <cacheField name="OBSERVACION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4">
  <r>
    <x v="0"/>
    <x v="0"/>
    <x v="0"/>
    <s v="Programa 1 Maestros con Excelencia y Dignidad"/>
    <s v="Proyecto 1 Fortalecimiento de la autoevaluación para la acreditación"/>
    <s v="Proyecto 3 Renovación curricular y creación de nuevos programas Un nuevo maestro un nuevo país"/>
    <s v="Crear dos programas de pregrado y dos de posgrado que respondan a los nuevos perfiles de maestros que exige el país la sociedad contemporánea y los desarrollo del saber pedagógico"/>
    <s v="1. Acompañar, asesorar y hacer seguimiento a los procesos de solicitud de Registro calificado de los programas académicos._x000a__x000a_2. Realizar seguimiento para el cargue de la información en la plataforma SACES-MEN"/>
    <s v="Adelantar las acciones necesarias para solicitar los Registros Calificados de la nueva oferta académica. "/>
    <s v="N° de Programas que ingresaron al proceso de  Registro radicados ante el MEN / N° de Programas proyectados para proceso  de Registro presentados ante el GAA.                     "/>
    <d v="2018-01-24T00:00:00"/>
    <d v="2018-12-15T00:00:00"/>
    <s v="Coordinación / Grupo Interno de Trabajo para el Aseguramiento de la Calidad"/>
    <s v="Formalizar la solicitud de Registro Calificado mediante Plataforma SACES-MEN. "/>
    <s v="Ninguna"/>
  </r>
  <r>
    <x v="0"/>
    <x v="0"/>
    <x v="0"/>
    <s v="Programa 1 Maestros con Excelencia y Dignidad"/>
    <s v="Proyecto 1 Fortalecimiento de la autoevaluación para la acreditación"/>
    <s v="Proyecto 3 Renovación curricular y creación de nuevos programas Un nuevo maestro un nuevo país"/>
    <s v="Revisar y actualizar los currículos por lo menos de cuatro programas de pregrado de la Universidad"/>
    <s v="1. Realizar lectura y revisión de los informes preliminares elaborados por los programas académicos._x000a__x000a_2. Emitir concepto técnico._x000a__x000a_3. Realizar seguimiento"/>
    <s v="Emitir concepto técnico de los informes preliminares de registro calificado de seis (6) programas académicos y de los Documentos Maestros para la renovación de Registro Calificado de tres (3) Programas de la Universidad."/>
    <s v="N° de Programas que ingresaron al proceso de  presentación de informes preliminares  / N° de Programas proyectados para el  proceso de presentación de informes preliminares"/>
    <d v="2018-01-24T00:00:00"/>
    <d v="2018-12-15T00:00:00"/>
    <s v="Coordinación / Grupo Interno de Trabajo para el Aseguramiento de la Calidad"/>
    <s v="Presentación de los informes  preliminares y documento maestro necesarios  para la renovación de Registro Calificado"/>
    <s v="Ninguna"/>
  </r>
  <r>
    <x v="0"/>
    <x v="0"/>
    <x v="0"/>
    <s v="Programa 2 Horizonte para la Acreditación Institucional"/>
    <s v="Proyecto 1 Fortalecimiento de la autoevaluación para la acreditación"/>
    <s v="Formalizar las funciones de autoevaluación y acreditación institucional y de los programas curriculares en la estructura orgánica y los procesos de la Universidad."/>
    <s v="N/A"/>
    <s v="1. Realizar lectura y revisión de los informes preliminares elaborados por los programas académicos._x000a__x000a_2. Emitir concepto técnico._x000a__x000a_3. Realizar seguimiento"/>
    <s v="Emitir concepto técnico del Informe de Autoevaluación para la Acreditación de Alta Calidad de dos (2) Programas Académicos de la Universidad."/>
    <s v="N° de Programas que ingresaron al proceso de Acreditación de Alta Calidad / N° de Programas proyectados para Acreditación de Alta Calidad"/>
    <d v="2018-01-24T00:00:00"/>
    <d v="2018-12-15T00:00:00"/>
    <s v="Coordinación / Grupo Interno de Trabajo para el Aseguramiento de la Calidad"/>
    <s v="Formalizar la solicitud de Acreditación de Alta Calidad de (2) Programas académicos de pregrado y posgrado ante al CNA. "/>
    <s v="Ninguna"/>
  </r>
  <r>
    <x v="0"/>
    <x v="0"/>
    <x v="0"/>
    <s v="Programa 2 Horizonte para la Acreditación Institucional"/>
    <s v="Proyecto 1 Fortalecimiento de la autoevaluación para la acreditación"/>
    <s v="Formalizar las funciones de autoevaluación y acreditación institucional y de los programas curriculares en la estructura orgánica y los procesos de la Universidad."/>
    <s v="Conseguir la acreditación de alta calidad para cuatro de las maestrías existentes"/>
    <s v="1. Realizar lectura y revisión de los informes preliminares elaborados por los programas académicos._x000a__x000a_2. Emitir concepto técnico._x000a__x000a_3. Realizar seguimiento"/>
    <s v="Emitir concepto técnico del documento de Condiciones Iniciales para la Acreditación de Alta Calidad de dos (2) Programa de Posgrado de la Universidad."/>
    <s v="N° de Programas que presentaron el documento de condiciones iniciales  / N° de Programas proyectados para la presentación del documento de condiciones iniciales."/>
    <d v="2018-01-24T00:00:00"/>
    <d v="2018-12-15T00:00:00"/>
    <s v="Coordinación / Grupo Interno de Trabajo para el Aseguramiento de la Calidad"/>
    <s v="Presentación del documento de condiciones iniciales  al CNA de  dos (2) Programas académicos de posgrado."/>
    <s v="Ninguna"/>
  </r>
  <r>
    <x v="0"/>
    <x v="1"/>
    <x v="1"/>
    <s v="Transparencia y Acceso a la Información"/>
    <s v="Lineamientos de transparencia activa"/>
    <s v="N/A"/>
    <s v="N/A"/>
    <s v="1. Cargue en la web de las resoluciones de registro calificado y acreditación vigentes.                                    2. Publicación de procesos y procedimientos.                          3. Publicación de informes de autoevaluación. "/>
    <s v="Actualizar los contenidos del minisitio web con la información actualizada y clara, correspondiente a los procesos. "/>
    <s v="N° de programas de la Universidad /N° de programas con la información actualizada en el minisitio web."/>
    <d v="2018-01-24T00:00:00"/>
    <d v="2018-12-15T00:00:00"/>
    <s v="Coordinación / Grupo Interno de Trabajo para el Aseguramiento de la Calidad"/>
    <s v="Presentar información actualizada en la web como aporte al manejo transparente de la información en la Universidad."/>
    <s v="Ninguna"/>
  </r>
  <r>
    <x v="0"/>
    <x v="2"/>
    <x v="2"/>
    <s v="No Conformidad"/>
    <s v="1.Se evidenció la importancia de incorporar las guías y los formatos que utiliza el proceso de aseguramiento de la calidad Académica al Sistema de gestión de calidad. El uso permanente de estos documentos no se encuentra documentado ni publicado en la página WEB de la universidad, por lo cual se está incumpliendo en este numeral en relación establecida y legalizada en el Sistema de Gestión de Calidad.                     De igual forma se evidenció que no existe instructivos que indiquen como se procede ante las actividades que desarrolla en lo cotidiano, en el proceso de aseguramiento de la calidad académica, para lo cual, se debe elaborar, documentar, aprobar y publicar estos instructivos, con la asesoría y revisión de la Oficina de Desarrollo y Planeación. "/>
    <s v="1. El Grupo de Trabajo para el Aseguramiento de la Calidad no cuenta con el personal suficiente.                         2. Falta aprobación e implementación de la Reforma Orgánica.      3.Falta de recursos."/>
    <s v="N/A"/>
    <s v="1. Revisar permanentemente el Manual de proceso y procedimientos para hacer seguimiento a la publicación de los documentos del proceso.     2. Solicitar la publicación de los documentos a la ODP, cuando así se requiera         "/>
    <s v="Adelantar las acciones necesarias para que sean publicados en el MPP la totalidad de los documentos del proceso que sean actualizados"/>
    <s v="N° de formatos de procedimientos, guías, instructivos e insumos publicados en la página web de la Universidad / N° de formatos de procedimientos, guías, instructivos e insumos elaborados por esta unidad para el proceso de Aseguramiento de la Calidad Académica."/>
    <d v="2018-01-24T00:00:00"/>
    <d v="2018-12-15T00:00:00"/>
    <s v="Coordinación / Grupo Interno de Trabajo para el Aseguramiento de la Calidad"/>
    <s v="Publicación en la página web de la Universidad."/>
    <s v="Ninguna"/>
  </r>
  <r>
    <x v="0"/>
    <x v="2"/>
    <x v="2"/>
    <s v="No Conformidad"/>
    <s v="2. Se evidenció el uso permanente del correo electrónico, como prueba de la entrega de información a diferentes de pendencias de la Universidad. El Sistema de Gestión de Calidad en su aspecto común pretende definir los canales de comunicación al interior de la Universidad, los cuales se pueden identificar a través de la TRD. Es así que las comunicaciones internas son formales y legítimas y debe estar hecha y registrada en el Sistema de Gestión Documental, en el aplicativo dispuesto y aprobado para tal fin, lo cual permite darle una trazabilidad del proceso interno de la dependencia. El correo electrónico es una herramienta de respaldo y este no sustituye al Sistema de Gestión Documental, ya que lo que busca el Sistema, el cual se encuentra inmerso en el Sistema de Gestión de Calidad, es demostrar la gestión administrativa del Servidor Público. El Proceso de Gestión Documental se encuentra respaldado por copias de seguridad (Backup), que realiza la Subdirección de Gestión de Sistemas de la Información-SGSI, mientras que los correos electrónicos de los funcionarios no tienen esta garantía en la custodia y permanencia de los registros.  "/>
    <s v="1. Las comunicaciones que son remitidas por correo electrónico se envían formalmente con su respetivo ORFEO, dejando copia impresa en el archivo de la Unidad.                            2. Esto para para realizar la entrega de forma más expedita, teniendo en cuenta la importancia de estos procesos."/>
    <s v="N/A"/>
    <s v="Archivar de acuerdo con la TRD los memorandos remitidos por correo electrónico, con el fin de agilizar e informar al total del equipo de trabajo.  "/>
    <s v="Archivar todas las comunicaciones formales remitidas mediante correo electrónico de acuerdo con la TRD del Grupo."/>
    <s v="N° de comunicaciones remitidas por correo electrónico archivadas / N° de comunicaciones remitidas por correo electrónico"/>
    <d v="2018-01-24T00:00:00"/>
    <d v="2018-12-15T00:00:00"/>
    <s v="Coordinación / Grupo Interno de Trabajo para el Aseguramiento de la Calidad"/>
    <s v="Archivo del GAA"/>
    <s v="Ninguna"/>
  </r>
  <r>
    <x v="0"/>
    <x v="2"/>
    <x v="2"/>
    <s v="No Conformidad"/>
    <s v="3.Se identificó un alto riesgo de pérdida de información en los registros evidenciados en el Balance Score Card (BSC- Tablero de Control) incumpliendo lo establecido en este numeral en relación con las responsabilidades y autoridades para el diseño y desarrollo.           En el BSC- Tablero de Control, se observa escrito en marcador borrable, el control de las solicitudes y renovaciones de registro calificado y acreditación de calidad programadas hasta el 2028 de los diferentes programas académicos que se desarrollan en la UPN. Aunque estos datos se lleven en una A-Z como plan de contingencia en caso de pérdida de la información, se debe optar por consolidar una cadena de custodia el cual permita el acceso para consulta, asegurando su conservación y trazabilidad. "/>
    <s v="1. El tablero es una versión corta del Informe de Alertas para manejo interno del Grupo._x000a_"/>
    <s v="N/A"/>
    <s v="1. Elaborar el informe de alertas cuatrimestralmente. 2. Remitir informe de alertas a los programas académicos."/>
    <s v="Elaborar informe cuatrimestral de las alertas y remitirlo a las personas interesadas"/>
    <s v="N° informes elaborados en la vigencia / 3"/>
    <d v="2018-01-24T00:00:00"/>
    <d v="2018-12-15T00:00:00"/>
    <s v="Coordinación / Grupo Interno de Trabajo para el Aseguramiento de la Calidad"/>
    <s v="Archivo del GAA"/>
    <s v="Ninguna"/>
  </r>
  <r>
    <x v="0"/>
    <x v="2"/>
    <x v="2"/>
    <s v="No Conformidad"/>
    <s v="4. Se observó el incumplimiento  en lo establecido en este numeral en relación con Seguimiento y medición de los procesos.            Al consultar el Sistema de Gestión de Calidad, se verificó la publicación de los indicadores FIG001ACA, FIG002ACA, FIG003ACA y la de cada uno de estos. Sin embargo en la gráfica y el análisis del comportamiento de la información se observa que el indicador presenta una medición anual, mediciones reportadas a la Oficina de Desarrollo y Planeación, al siguiente año. De acuerdo a lo anterior esas mediciones y el análisis de comportamiento, no permite evitar la materialización del riesgo, ni tomar acciones correctivas o preventivas inmediatas  en la vigencia, por lo tanto se hace urgente se reformule los indicadores tanto en sus elementos para la medición, como su periodicidad, es decir, las mediciones deben mostrar un periodo trimestral o semestral, y de esta manera minimizar, el impacto y la frecuencia del riesgo. "/>
    <s v="1.Se realizó la medición de los indicadores anual, en tanto los resultados en los procesos de aseguramiento de la calidad se ven reflejados a largo plazo. "/>
    <s v="N/A"/>
    <s v="1. Evaluar la frecuencia en la medición de los indicadores del proceso.                                     2. Realizar la medición de los indicadores de acuerdo con lo establecido en las fichas."/>
    <s v="Realizar la medición de los indicadores conforme a los establecido por el Grupo"/>
    <s v="N° de indicadores evaluados en el tiempo determinado / N° de indicadores por evaluar"/>
    <d v="2018-01-24T00:00:00"/>
    <d v="2018-12-15T00:00:00"/>
    <s v="Coordinación / Grupo Interno de Trabajo para el Aseguramiento de la Calidad"/>
    <s v="Medición del indicador y toma acciones correctivas."/>
    <s v="Ninguna"/>
  </r>
  <r>
    <x v="1"/>
    <x v="0"/>
    <x v="0"/>
    <s v="Programa 1 Maestros con Excelencia y Dignidad"/>
    <s v="Proyecto 2 Reestructuración orgánica y normativa"/>
    <s v="Realizar una reestructuración orgánica y normativa de la Universidad"/>
    <s v="Normatividad interna actualizada"/>
    <s v="Elaborar propuesta de reglamento académico en lo que respecta a los asuntos de Admisiones y Registro"/>
    <s v="Presentar propuesta al Consejo Académico de reglamento académico en lo que respecta a los asuntos de Admisiones y Registro"/>
    <s v="Propuesta presentada al Consejo Académico"/>
    <d v="2018-02-01T00:00:00"/>
    <d v="2018-11-30T00:00:00"/>
    <s v="Subdirección de Admisiones y Registro - VAC"/>
    <s v="Mejoramiento del Proceso de Docencia"/>
    <s v="Ninguna"/>
  </r>
  <r>
    <x v="1"/>
    <x v="0"/>
    <x v="0"/>
    <s v="Programa 1 Maestros con Excelencia y Dignidad"/>
    <s v="Proyecto 2 Reestructuración orgánica y normativa"/>
    <s v="Realizar una reestructuración orgánica y normativa de la Universidad"/>
    <s v="Normatividad interna actualizada"/>
    <s v="Avanzar en la propuesta de modificación del Acuerdo 004 de 2003 en sesiones de trabajo con ASPU"/>
    <s v="Elaborar documento propuesta de modificación del Acuerdo 004 de 2003"/>
    <s v="Documento propuesta"/>
    <d v="2018-02-01T00:00:00"/>
    <d v="2018-11-30T00:00:00"/>
    <s v="Vicerrectoría Académica - Olga Patricia Sáenz"/>
    <s v="Mejoramiento del Proceso de Gestión Docente Universitario"/>
    <s v="Ninguna"/>
  </r>
  <r>
    <x v="1"/>
    <x v="0"/>
    <x v="0"/>
    <s v="Programa 1 Maestros con Excelencia y Dignidad"/>
    <s v="Proyecto 2 Reestructuración orgánica y normativa"/>
    <s v="Realizar una reestructuración orgánica y normativa de la Universidad"/>
    <s v="Normatividad interna actualizada"/>
    <s v="Identificar los puntos centrales que requieren ser modificados, incluidos o eliminados en la propuesta de modificación del Acuerdo 038 de 2004"/>
    <s v="Elaborar documento del levantamiento de información para proyecto de modificación del Acuerdo 038 de 2004"/>
    <s v="Documento que consolide la recolección de información relevante para iniciar la propuesta de modificación del Acuerdo 038 de 2004"/>
    <d v="2018-02-01T00:00:00"/>
    <d v="2018-11-30T00:00:00"/>
    <s v="Vicerrectoría Académica - Olga Patricia Sáenz"/>
    <s v="Contar con los insumos necesarios para presentar la propuesta de modificación del Acuerdo 038 de 2004"/>
    <s v="Ninguna"/>
  </r>
  <r>
    <x v="1"/>
    <x v="0"/>
    <x v="0"/>
    <s v="Programa 1 Maestros con Excelencia y Dignidad"/>
    <s v="Proyecto 2 Reestructuración orgánica y normativa"/>
    <s v="Realizar una reestructuración orgánica y normativa de la Universidad"/>
    <s v="Normatividad interna actualizada"/>
    <s v="Avanzar en la propuesta de modificación de la Resolución 0840 de 2003 presentada a las instancias pertinentes "/>
    <s v="Presentar propuesta de modificación de la Resolución 0840 de 2003 en los aspectos relacionados a lo académico, a las instancias que intervienen en el proceso"/>
    <s v="Propuesta presentada a las instancias que intervienen en el proceso"/>
    <d v="2018-02-01T00:00:00"/>
    <d v="2018-11-30T00:00:00"/>
    <s v="Vicerrectoría Académica - Marcela Bohórquez"/>
    <s v="Mejoramiento de los procesos académico -administrativos"/>
    <s v="Ninguna"/>
  </r>
  <r>
    <x v="1"/>
    <x v="0"/>
    <x v="0"/>
    <s v="Programa 1 Maestros con Excelencia y Dignidad"/>
    <s v="Proyecto 2 Reestructuración orgánica y normativa"/>
    <s v="Realizar una reestructuración orgánica y normativa de la Universidad"/>
    <s v="Normatividad interna actualizada"/>
    <s v="Revisar y actualizar la normatividad institucional vigente para la formulación de normatividad especifica del Doctorado Interinstitucional en Educación en el marco del Convenio Interinstitucional vigente (Convenio 009 de 2010)"/>
    <s v="Elaborar un compendio de normatividad especifica, aplicable al programa académico de Doctorado Interinstitucional en Educación, sede Universidad Pedagógica Nacional."/>
    <s v="Un compendio de normatividad aplicable al Doctorado Interinstitucional en Educación, sede Universidad Pedagógica Nacional en el contexto del Sistema de Formación Avanzada UPN."/>
    <d v="2018-02-01T00:00:00"/>
    <d v="2018-11-30T00:00:00"/>
    <s v="Coordinador del Doctorado Interinstitucional en Educación - Universidad Pedagógica Nacional."/>
    <s v="Disponer de un marco normativo, especifico, aplicable a las situaciones académicas del Doctorado Interinstitucional en Educación, sede Universidad Pedagógica Nacional."/>
    <s v="Durante la vigencia 2017 se compilaron las normas internas que aplican a programas de doctorado."/>
  </r>
  <r>
    <x v="1"/>
    <x v="0"/>
    <x v="0"/>
    <s v="Programa 1 Maestros con Excelencia y Dignidad"/>
    <s v="Proyecto 2 Reestructuración orgánica y normativa"/>
    <s v="Realizar una reestructuración orgánica y normativa de la Universidad"/>
    <s v="Normatividad interna actualizada"/>
    <s v="Actualizar la normatividad académica y estatutaria de la Universidad. "/>
    <s v="Presentar la propuesta de Estatuto Académico"/>
    <s v="Propuesta de Estatuto Académico"/>
    <d v="2018-02-01T00:00:00"/>
    <d v="2018-12-15T00:00:00"/>
    <s v="Vicerrectoría Académica - Patricia Valderrama"/>
    <s v="Actualización de la normatividad académica y estatutaria."/>
    <s v="Ninguna"/>
  </r>
  <r>
    <x v="1"/>
    <x v="0"/>
    <x v="0"/>
    <s v="Programa 1 Maestros con Excelencia y Dignidad"/>
    <s v="Proyecto 2 Reestructuración orgánica y normativa"/>
    <s v="Realizar una reestructuración orgánica y normativa de la Universidad"/>
    <s v="Nueva estructura organizacional adoptada"/>
    <s v="Fundamentar académica y administrativamente el Instituto de Educación Física, Deporte y Recreación"/>
    <s v="Diseñar y fundamentar un documento propuesta del Instituto de Educación Física, Deporte y Recreación"/>
    <s v="Documento oficial de la propuesta"/>
    <d v="2018-02-01T00:00:00"/>
    <d v="2018-06-30T00:00:00"/>
    <s v="Docentes de Planta_x000a_FEF"/>
    <s v="Modelo administrativo y financiero del Instituto de Educación Física, Deporte y Recreación."/>
    <s v="Ninguna"/>
  </r>
  <r>
    <x v="1"/>
    <x v="0"/>
    <x v="0"/>
    <s v="Programa 1 Maestros con Excelencia y Dignidad"/>
    <s v="Proyecto 2 Reestructuración orgánica y normativa"/>
    <s v="Realizar una reestructuración orgánica y normativa de la Universidad"/>
    <s v="Nueva estructura organizacional adoptada"/>
    <s v="Contribuir a la elaboración de los estudios técnicos (Jurídico, técnico y financiero) que acompañen una propuesta para la creación del Instituto de Estudios Avanzados en Educación (IEAE) de la Universidad Pedagógica Nacional."/>
    <s v="Elaborar una propuesta para la creación del Instituto de Estudios Avanzados en Educación (IEAE)"/>
    <s v="Una propuesta."/>
    <d v="2018-02-01T00:00:00"/>
    <d v="2018-11-30T00:00:00"/>
    <s v="Coordinador del Doctorado Interinstitucional en Educación - Universidad Pedagógica Nacional."/>
    <s v="La presentación ante el Consejo Superior Universitario, para estudio y adopción del Instituto de Estudios de Avanzados  en Educación  de la Universidad Pedagógica Nacional, como parte de su estructura orgánica."/>
    <s v="La propuesta de creación de este Instituto, tuvo una primera revisión en la Vicerrectoría Académica en la vigencia 2017. "/>
  </r>
  <r>
    <x v="1"/>
    <x v="0"/>
    <x v="0"/>
    <s v="Programa 1 Maestros con Excelencia y Dignidad"/>
    <s v="Proyecto 2 Reestructuración orgánica y normativa"/>
    <s v="Realizar una reestructuración orgánica y normativa de la Universidad"/>
    <s v="Nueva estructura organizacional adoptada"/>
    <s v="Proponer la inclusión de la Escuela Maternal dentro de la estructura orgánica general de la UPN "/>
    <s v="Elaborar una propuesta para la inclusión de la Escuela Maternal en la reestructuración orgánica de acuerdo con la ruta metodológica"/>
    <s v="Documento propuesta"/>
    <d v="2018-02-01T00:00:00"/>
    <d v="2018-12-15T00:00:00"/>
    <s v="Consejo de Facultad, Directora  y docentes de la Escuela Maternal, Comité de padres de familia._x000a_FED"/>
    <s v="Ubicar  a la EM dentro de la estructura orgánica de  la UPN."/>
    <s v="Depende de las decisiones del Gobierno Universitario"/>
  </r>
  <r>
    <x v="1"/>
    <x v="0"/>
    <x v="0"/>
    <s v="Programa 1 Maestros con Excelencia y Dignidad"/>
    <s v="Proyecto 2 Reestructuración orgánica y normativa"/>
    <s v="Realizar una reestructuración orgánica y normativa de la Universidad"/>
    <s v="Nueva estructura organizacional adoptada"/>
    <s v="Identificar las necesidades de modificación y/o creación de nuevas unidades académicas"/>
    <s v="Proponer una reestructuración orgánica de la Facultad de Educación "/>
    <s v="Documento propuesta"/>
    <d v="2018-02-01T00:00:00"/>
    <d v="2018-12-15T00:00:00"/>
    <s v="Decanatura Facultad de Educación, Directoras de Departamento, Consejos de Departamento  y Consejo de Facultad_x000a_FED"/>
    <s v="Propuesta de reestructuración orgánica de la Facultad"/>
    <s v="Ninguna"/>
  </r>
  <r>
    <x v="1"/>
    <x v="0"/>
    <x v="0"/>
    <s v="Programa 1 Maestros con Excelencia y Dignidad"/>
    <s v="Proyecto 2 Reestructuración orgánica y normativa"/>
    <s v="Realizar una reestructuración orgánica y normativa de la Universidad"/>
    <s v="Nueva estructura organizacional adoptada"/>
    <s v="Proponer la inclusión  en la reestructuración orgánica de acuerdo con la ruta metodológica"/>
    <s v="Proponer de inclusión del Proyecto Manos y Pensamiento dentro de la estructura orgánica general de la UPN "/>
    <s v="Documento propuesta"/>
    <d v="2018-02-01T00:00:00"/>
    <d v="2018-12-15T00:00:00"/>
    <s v="Consejo de Facultad, Directora  y coordinadora del proyecto._x000a_FED"/>
    <s v="Ubicar  al proyecto manos y pensamiento dentro de la estructura orgánica de  la UPN."/>
    <s v="Depende de las decisiones del Gobierno Universitario"/>
  </r>
  <r>
    <x v="1"/>
    <x v="0"/>
    <x v="0"/>
    <s v="Programa 1 Maestros con Excelencia y Dignidad"/>
    <s v="Proyecto 2 Reestructuración orgánica y normativa"/>
    <s v="Realizar una reestructuración orgánica y normativa de la Universidad"/>
    <s v="Nueva estructura organizacional adoptada"/>
    <s v="Revisar la estructura orgánica de la FCT en pro de favorecer eficiencia en los procesos académico-administrativos. "/>
    <s v="Proponer la actualización de la estructura orgánica de la FCT"/>
    <s v="Propuesta de actualización"/>
    <d v="2018-02-01T00:00:00"/>
    <d v="2018-12-15T00:00:00"/>
    <s v="Decano_x000a_Directores de Departamento_x000a_Coordinadores de programa_x000a_Consejo de Depto._x000a_Consejo de Facultad_x000a_FCT"/>
    <s v="Una estrategia de mejoramiento de la estructura orgánica de la FCT"/>
    <s v="Ninguna"/>
  </r>
  <r>
    <x v="1"/>
    <x v="0"/>
    <x v="0"/>
    <s v="Programa 1 Maestros con Excelencia y Dignidad"/>
    <s v="Proyecto 3 Renovación curricular y creación de nuevos programas"/>
    <s v="Revisar y actualizar los currículos de por lo menos cuatro programas de pregrado de la universidad"/>
    <s v="N° de currículos revisados y actualizados (4)"/>
    <s v="Actualizar la Estructura curricular y diseñar Silabuss de por lo menos quince (15) seminarios"/>
    <s v="Gestionar una propuesta para la actualización de la estructura curricular del Programa doctoral."/>
    <s v="Propuesta de actualización de la estructura curricular del Programa Doctoral "/>
    <d v="2018-02-01T00:00:00"/>
    <d v="2018-11-30T00:00:00"/>
    <s v="Coordinador del Doctorado Interinstitucional en Educación - Universidad Pedagógica Nacional."/>
    <s v="Disponer de una oferta de seminarios actualizado de los énfasis de formación del Doctorado Interinstitucional en Educación, sede Universidad Pedagógica Nacional."/>
    <s v="La oferta de seminarios esta sujeta a las propuestas que presenten los profesores de los énfasis de formación."/>
  </r>
  <r>
    <x v="1"/>
    <x v="0"/>
    <x v="0"/>
    <s v="Programa 1 Maestros con Excelencia y Dignidad"/>
    <s v="Proyecto 3 Renovación curricular y creación de nuevos programas"/>
    <s v="Revisar y actualizar los currículos de por lo menos cuatro programas de pregrado de la universidad"/>
    <s v="N° de currículos revisados y actualizados (4)"/>
    <s v="Elaborar documento maestro para la Renovación curricular del programa de Licenciatura en Biología"/>
    <s v="Presentar documento maestro para la renovación de registro calificado de la Licenciatura en Biología"/>
    <s v="1 documento maestro de renovación de registro calificado del programa de Licenciatura en Biología presentado"/>
    <d v="2018-02-01T00:00:00"/>
    <d v="2018-12-15T00:00:00"/>
    <s v="Decano_x000a_Directores de Departamento_x000a_Coordinadores de programa_x000a_Equipos de autoevaluación y acreditación_x000a_Consejo de Depto._x000a_Consejo de Facultad_x000a_FCT"/>
    <s v="Actualización de la estructura curricular del Programa de Licenciatura en Biología "/>
    <s v="En el 2017 se logró la renovación curricular de la licenciatura en diseño y electrónica que incluye actualización del plan de estudios, además se entregaron los documentos maestros para la renovación de registro calificado de los programas de licenciatura en Matemáticas, Física y Química que incluyen la actualización curricular. "/>
  </r>
  <r>
    <x v="1"/>
    <x v="0"/>
    <x v="0"/>
    <s v="Programa 1 Maestros con Excelencia y Dignidad"/>
    <s v="Proyecto 3 Renovación curricular y creación de nuevos programas"/>
    <s v="Revisar y actualizar los currículos de por lo menos cuatro programas de pregrado de la universidad"/>
    <s v="N° de currículos revisados y actualizados (4)"/>
    <s v="Llevar a cabo la renovación curricular de los programas de postgrados. "/>
    <s v="Presentar y avalar actualización de estructuras curriculares de por lo menos un programa de posgrados en el marco de los procesos de autoevaluación."/>
    <s v="N° documento de avance de renovación curricular de programa de posgrado de la FCT presentados"/>
    <d v="2018-02-01T00:00:00"/>
    <d v="2018-12-15T00:00:00"/>
    <s v="Decano_x000a_Directores de Departamento_x000a_Coordinadores de programa_x000a_Equipos de autoevaluación y acreditación_x000a_Consejo de Depto._x000a_Consejo de Facultad_x000a_FCT"/>
    <s v="Renovación curricular de un programa de posgrado. "/>
    <s v="Ninguna"/>
  </r>
  <r>
    <x v="1"/>
    <x v="0"/>
    <x v="0"/>
    <s v="Programa 1 Maestros con Excelencia y Dignidad"/>
    <s v="Proyecto 3 Renovación curricular y creación de nuevos programas"/>
    <s v="Revisar y actualizar los currículos de por lo menos cuatro programas de pregrado de la universidad"/>
    <s v="N° de currículos revisados y actualizados (4)"/>
    <s v="Presentar el documento de Renovación Curricular de la LCS en el marco de la renovación de registro calificado                               "/>
    <s v="Presentar el documento de renovación Curricular de la LCS en el marco de la renovación de registro calificado                                                     "/>
    <s v="Documento de renovación de registro calificado presentado                                "/>
    <d v="2018-02-01T00:00:00"/>
    <s v="  30/09/2018                                        "/>
    <s v="  Director DCS, coordinador y equipo de autoevaluación de la Licenciatura                 "/>
    <s v="  Renovación curricular del programa                                              "/>
    <s v=" El documento de renovación curricular de la LCS presentado a las instancias pertinentes"/>
  </r>
  <r>
    <x v="1"/>
    <x v="0"/>
    <x v="0"/>
    <s v="Programa 1 Maestros con Excelencia y Dignidad"/>
    <s v="Proyecto 3 Renovación curricular y creación de nuevos programas"/>
    <s v="Revisar y actualizar los currículos de por lo menos cuatro programas de pregrado de la universidad"/>
    <s v="N° de currículos revisados y actualizados (4)"/>
    <s v="Revisar y actualizar los planes de estudio y la estructura curricular de los dos programas de pregrado del DLE"/>
    <s v="Diseñar 21 micro currículos de los tres primeros semestres de las Licenciaturas del DLE según la propuesta de renovación curricular"/>
    <s v="N° micro currículos diseñados / 21"/>
    <d v="2018-02-01T00:00:00"/>
    <s v="    01/06/2018"/>
    <s v="  Director DLE y Coordinadores de Licenciatura_x000a_FHU"/>
    <s v="  Preparación de la implementación de las nuevas Licenciaturas y del plan de transición"/>
    <s v="Ninguna"/>
  </r>
  <r>
    <x v="1"/>
    <x v="0"/>
    <x v="0"/>
    <s v="Programa 1 Maestros con Excelencia y Dignidad"/>
    <s v="Proyecto 3 Renovación curricular y creación de nuevos programas"/>
    <s v="Revisar y actualizar los currículos de por lo menos cuatro programas de pregrado de la universidad"/>
    <s v="N° de currículos revisados y actualizados (4)"/>
    <s v="Actualizar Planes de estudio de la FBA"/>
    <s v="Presentar la propuesta de reestructuración del plan de estudios de los pregrados de la Facultad de Bellas Artes, a la luz de la reforma académica de la UPN"/>
    <s v="N° Propuestas de Reestructuración de Planes de estudio presentadas / N° Pregrados de la FBA"/>
    <d v="2018-02-01T00:00:00"/>
    <d v="2018-11-01T00:00:00"/>
    <s v="Decanatura, dirección de departamento y coordinaciones_x000a_FBA"/>
    <s v="Planes de estudios actualizados"/>
    <s v="Ninguna"/>
  </r>
  <r>
    <x v="1"/>
    <x v="0"/>
    <x v="0"/>
    <s v="Programa 1 Maestros con Excelencia y Dignidad"/>
    <s v="Proyecto 3. Renovación Curricular y Creación de nuevos programas, Un nuevo maestro, Un nuevo país."/>
    <s v="Crear dos programas de pregrado y_x000a_dos de posgrado que respondan a los_x000a_nuevos perfiles de maestros que exige el_x000a_país, la sociedad contemporánea y los_x000a_desarrollos del saber pedagógico."/>
    <s v="N° de programas de pregrado y posgrado creados (4)"/>
    <s v="Elaborar Documento propuesta inicial de la Maestría en Pedagogía."/>
    <s v="Presentar propuesta inicial del programa de Maestría en Pedagogía"/>
    <s v="Propuesta presentada"/>
    <d v="2018-02-01T00:00:00"/>
    <d v="2018-12-15T00:00:00"/>
    <s v="Departamento de Postgrado y Consejo de Facultad_x000a_FED"/>
    <s v="Posibilidad de ampliar oferta"/>
    <s v="La creación de nuevos programas dependerá de las directrices institucionales"/>
  </r>
  <r>
    <x v="1"/>
    <x v="0"/>
    <x v="0"/>
    <s v="Programa 1 Maestros con Excelencia y Dignidad"/>
    <s v="Proyecto 3. Renovación Curricular y Creación de nuevos programas, Un nuevo maestro, Un nuevo país."/>
    <s v="Crear dos programas de pregrado y_x000a_dos de posgrado que respondan a los_x000a_nuevos perfiles de maestros que exige el_x000a_país, la sociedad contemporánea y los_x000a_desarrollos del saber pedagógico."/>
    <s v="N° de programas de pregrado y posgrado creados (4)"/>
    <s v="Elaborar Documento de propuesta de profundización"/>
    <s v="Redactar la propuesta para ofrecer la Maestría en Estudios en Infancias en la modalidad de profundización"/>
    <s v="Un documento redactado"/>
    <d v="2018-02-01T00:00:00"/>
    <d v="2018-12-15T00:00:00"/>
    <s v="Coordinador del programa, Consejo de Departamento de Postgrado y Consejo de Facultad_x000a_FED"/>
    <s v="Diversificación de la Maestría en Infancias"/>
    <s v="Ninguna"/>
  </r>
  <r>
    <x v="1"/>
    <x v="0"/>
    <x v="0"/>
    <s v="Programa 1 Maestros con Excelencia y Dignidad"/>
    <s v="Proyecto 3. Renovación Curricular y Creación de nuevos programas, Un nuevo maestro, Un nuevo país."/>
    <s v="Crear dos programas de pregrado y_x000a_dos de posgrado que respondan a los_x000a_nuevos perfiles de maestros que exige el_x000a_país, la sociedad contemporánea y los_x000a_desarrollos del saber pedagógico."/>
    <s v="N° de programas de pregrado y posgrado creados (4)"/>
    <s v="Presentar Documentos de propuesta inicial de Maestrías"/>
    <s v=" Presentar los documentos de las maestrías de la Facultad de Bellas Artes ante los consejos correspondientes                    "/>
    <s v="Documento propuesta presentados"/>
    <d v="2018-02-01T00:00:00"/>
    <d v="2018-08-01T00:00:00"/>
    <s v="Decanatura, dirección de departamento y coordinaciones_x000a_FBA"/>
    <s v="Posibilidad de ampliar oferta"/>
    <s v="Ninguna"/>
  </r>
  <r>
    <x v="1"/>
    <x v="0"/>
    <x v="0"/>
    <s v="Programa 1 Maestros con Excelencia y Dignidad"/>
    <s v="Proyecto 3. Renovación Curricular y Creación de nuevos programas, Un nuevo maestro, Un nuevo país."/>
    <s v="Crear dos programas de pregrado y_x000a_dos de posgrado que respondan a los_x000a_nuevos perfiles de maestros que exige el_x000a_país, la sociedad contemporánea y los_x000a_desarrollos del saber pedagógico."/>
    <s v="N° de programas de pregrado y posgrado creados (4)"/>
    <s v="Elaborar y presentar Documento de propuesta inicial de la Maestría en Pedagogías Críticas Latinoamericanas"/>
    <s v=" Presentar la propuesta inicial del documento de Maestría en Pedagogías Críticas Latinoamericanas"/>
    <s v="Propuesta presentada"/>
    <d v="2018-02-01T00:00:00"/>
    <d v="2018-06-30T00:00:00"/>
    <s v="Departamento de Postgrado, Consejo Departamento y Consejo de Facultad_x000a_FED"/>
    <s v="Posibilidad de ampliar oferta"/>
    <s v="La creación de nuevos programas dependerá de las directrices institucionales"/>
  </r>
  <r>
    <x v="1"/>
    <x v="0"/>
    <x v="0"/>
    <s v="Programa 1 Maestros con Excelencia y Dignidad"/>
    <s v="Proyecto 3. Renovación Curricular y Creación de nuevos programas, Un nuevo maestro, Un nuevo país."/>
    <s v="Crear dos programas de pregrado y_x000a_dos de posgrado que respondan a los_x000a_nuevos perfiles de maestros que exige el_x000a_país, la sociedad contemporánea y los_x000a_desarrollos del saber pedagógico."/>
    <s v="N° de programas de pregrado y posgrado creados (4)"/>
    <s v="Elaborar y presentar Documentos de propuesta inicial"/>
    <s v=" Presentar la propuesta inicial de los documentos de Maestría en Educación Física y Maestría en Ciencias del Deporte y la Actividad Física"/>
    <s v="Propuestas presentadas"/>
    <d v="2018-02-01T00:00:00"/>
    <d v="2018-06-30T00:00:00"/>
    <s v="Docentes de Planta_x000a_FEF"/>
    <s v="Posibilidad de ampliar oferta"/>
    <s v="Ninguna"/>
  </r>
  <r>
    <x v="1"/>
    <x v="0"/>
    <x v="0"/>
    <s v="Programa 1 Maestros con Excelencia y Dignidad"/>
    <s v="Proyecto 3. Renovación Curricular y Creación de nuevos programas, Un nuevo maestro, Un nuevo país."/>
    <s v="N/A"/>
    <s v="N/A"/>
    <s v="Avanzar en el proceso de autoevaluación del Doctorado Interinstitucional en Educación  con fines de renovación de registro calificado."/>
    <s v="Presentar Informe de Autoevaluación del Doctorado Interinstitucional en Educación "/>
    <s v="Un informe presentado"/>
    <d v="2018-02-01T00:00:00"/>
    <d v="2018-11-30T00:00:00"/>
    <s v="Coordinador del Doctorado Interinstitucional en Educación - Universidad Pedagógica Nacional."/>
    <s v="Dar cumplimiento a la normatividad"/>
    <s v="El cronograma para la autoevaluación del Doctorado Interinstitucional en Educación está sujeto a los acuerdos que se establezcan, de común acuerdo, con la Universidad del Valle y Universidad Distrital &quot;Francisco José de Caldas&quot;."/>
  </r>
  <r>
    <x v="1"/>
    <x v="0"/>
    <x v="0"/>
    <s v="Programa 1 Maestros con Excelencia y Dignidad"/>
    <s v="Proyecto 3. Renovación Curricular y Creación de nuevos programas, Un nuevo maestro, Un nuevo país."/>
    <s v="Revisar y actualizar los currículos de por lo menos cuatro programas de pregrado de la universidad"/>
    <s v="N/A"/>
    <s v="Diseñar y ejecutar el segundo proceso de autoevaluación para la renovación de registro calificado de la LECO."/>
    <s v="Elaborar documento resultado del segundo proceso de autoevaluación para la renovación de registro calificado de la LECO"/>
    <s v="Documento  resultado del segundo proceso  de autoevaluación."/>
    <d v="2018-02-01T00:00:00"/>
    <d v="2018-11-30T00:00:00"/>
    <s v="Equipo de autoevaluación de la LECO_x000a_FED"/>
    <s v="Entrega segundo informe autoevaluación"/>
    <s v="Atender los tiempos exigidos por el Grupo de Aseguramiento de la Calidad"/>
  </r>
  <r>
    <x v="1"/>
    <x v="0"/>
    <x v="0"/>
    <s v="Programa 1 Maestros con Excelencia y Dignidad"/>
    <s v="Proyecto 3. Renovación Curricular y Creación de nuevos programas, Un nuevo maestro, Un nuevo país."/>
    <s v="Revisar y actualizar los currículos de por lo menos cuatro programas de pregrado de la universidad"/>
    <s v="N/A"/>
    <s v="Aplicar los instrumentos y llevar a cabo el análisis de la información recolectada correspondiente a los diferentes factores."/>
    <s v="Terminar el 1er  proceso de autoevaluación en el marco del tiempo designado en el Registro Calificado de la LEE."/>
    <s v="1er proceso de autoevaluación terminado"/>
    <d v="2018-02-01T00:00:00"/>
    <d v="2018-11-30T00:00:00"/>
    <s v="Equipo de profesores de Licenciatura de Educación Especial_x000a_FED"/>
    <s v="Informe primer proceso de Autoevaluación"/>
    <s v="Atender los tiempos exigidos por el Grupo de Aseguramiento de la Calidad"/>
  </r>
  <r>
    <x v="1"/>
    <x v="0"/>
    <x v="0"/>
    <s v="Programa 1 Maestros con Excelencia y Dignidad"/>
    <s v="Proyecto 3. Renovación Curricular y Creación de nuevos programas, Un nuevo maestro, Un nuevo país."/>
    <s v="Revisar y actualizar los currículos de por lo menos cuatro programas de pregrado de la universidad"/>
    <s v="N/A"/>
    <s v="Continuar con el proceso de evaluación del plan de mejoramiento y su implementación a través del modelo de gestión de la LEE"/>
    <s v="Ajustar el documento de análisis de la evaluación del plan de mejoramiento de la LEE"/>
    <s v="Documento de análisis con el plan de mejoramiento ajustado."/>
    <d v="2018-02-01T00:00:00"/>
    <d v="2018-11-30T00:00:00"/>
    <s v="Equipo de profesores de Licenciatura de Educación Especial_x000a_FED"/>
    <s v="Plan de mejoramiento y modelo de gestión ajustados de acuerdo a la evaluación y análisis realizado."/>
    <s v="Ninguna"/>
  </r>
  <r>
    <x v="1"/>
    <x v="0"/>
    <x v="0"/>
    <s v="Programa 1 Maestros con Excelencia y Dignidad"/>
    <s v="Proyecto 3. Renovación Curricular y Creación de nuevos programas, Un nuevo maestro, Un nuevo país."/>
    <s v="Revisar y actualizar los currículos de por lo menos cuatro programas de pregrado de la universidad"/>
    <s v="N/A"/>
    <s v="1. Inicio del proceso de autoevaluación con miras al primer informe para  la renovación del registro calificado de la Maestría en Educación _x000a_2. Inicio del proceso de autoevaluación con miras al primer informe para  la renovación del registro calificado de la Maestría en Desarrollo Educativo y Social CINDE_x000a_3. Entrega del segundo informe de autoevaluación de la Especialización en Pedagogía modalidad distancia_x000a_4.Inicio del proceso de autoevaluación con miras al primer informe para  la renovación del registro calificado de  la Especialización en Pedagogía modalidad presencial_x000a_5. Entrega del segundo informe de autoevaluación con miras a la renovación del registro calificado de la Maestría en Estudios en Infancias "/>
    <s v="Avanzar en los procesos de autoevaluación de los programas de posgrados de la Facultad de Educación, mediante las 5 acciones planteadas"/>
    <s v="N° acciones cumplidas / 5"/>
    <d v="2018-02-01T00:00:00"/>
    <d v="2018-12-15T00:00:00"/>
    <s v="Equipos de autoevaluación_x000a_FED"/>
    <s v="1, 2 y 4 Informe de avance  3 y 5 informe de autoevaluación"/>
    <s v="Atender los tiempos exigidos por el Grupo de Aseguramiento de la Calidad"/>
  </r>
  <r>
    <x v="1"/>
    <x v="0"/>
    <x v="0"/>
    <s v="Programa 1 Maestros con Excelencia y Dignidad"/>
    <s v="Proyecto 3. Renovación Curricular y Creación de nuevos programas, Un nuevo maestro, Un nuevo país."/>
    <s v="Revisar y actualizar los currículos de por lo menos cuatro programas de pregrado de la universidad"/>
    <s v="N/A"/>
    <s v="Adelantar el proceso de Renovación de registro calificado de un programa de pregrado "/>
    <s v="Presentar documento maestro para la renovación de registro calificado de la Licenciatura en Biología"/>
    <s v="Documento Maestro de renovación de registro presentado"/>
    <d v="2018-02-01T00:00:00"/>
    <d v="2018-12-15T00:00:00"/>
    <s v="Decano_x000a_Directores de Departamento_x000a_Coordinadores de programa_x000a_Equipos de autoevaluación y acreditación_x000a_Consejo de Depto._x000a_Consejo de Facultad_x000a_FCT"/>
    <s v="Obtener la renovación de registros calificado"/>
    <s v="Ninguna"/>
  </r>
  <r>
    <x v="1"/>
    <x v="0"/>
    <x v="0"/>
    <s v="Programa 2 Horizonte para la Acreditación Institucional"/>
    <s v="Proyecto 1 Fortalecimiento de la autoevaluación para la acreditación"/>
    <s v="N/A"/>
    <s v="N/A"/>
    <s v="Adelantar el proceso de Renovación de acreditación de un programa de pregrado. "/>
    <s v="Presentar informe de autoevaluación para la renovación da acreditación de alta calidad del programa de Licenciatura en Matemáticas"/>
    <s v="Informe de Autoevaluación de programa presentado"/>
    <d v="2018-02-01T00:00:00"/>
    <d v="2018-12-15T00:00:00"/>
    <s v="Decano_x000a_Directores de Departamento_x000a_Coordinadores de programa_x000a_Equipos de autoevaluación y acreditación_x000a_Consejo de Depto._x000a_Consejo de Facultad_x000a_FCT"/>
    <s v="Obtener la renovación de la acreditación de alta calidad de los programas."/>
    <s v="Ninguna"/>
  </r>
  <r>
    <x v="1"/>
    <x v="0"/>
    <x v="0"/>
    <s v="Programa 2 Horizonte para la Acreditación Institucional"/>
    <s v="Proyecto 1 Fortalecimiento de la autoevaluación para la acreditación"/>
    <s v="N/A"/>
    <s v="N/A"/>
    <s v="Realizar la actualización de la información y evidencias de cada uno de los Factores correspondientes a documentos de Registro Calificado y Acreditación.   "/>
    <s v="Actualizar documentos y cuadros maestros de las tres Licenciaturas de la FBA"/>
    <s v="N° Documentos y cuadros maestros actualizados / 3"/>
    <d v="2018-02-01T00:00:00"/>
    <d v="2018-12-01T00:00:00"/>
    <s v="Comités de Autoevaluación de cada programa. Coordinadores de Licenciaturas._x000a_FBA"/>
    <s v="Actualización de las información requerida en el proceso continuo de Autoevaluación.  "/>
    <s v="Ninguna"/>
  </r>
  <r>
    <x v="1"/>
    <x v="0"/>
    <x v="0"/>
    <s v="Programa 2 Horizonte para la Acreditación Institucional"/>
    <s v="Proyecto 1 Fortalecimiento de la autoevaluación para la acreditación"/>
    <s v="Conseguir la acreditación de alta calidad para 4 de las maestrías existentes."/>
    <s v="Número de maestrías con acreditación de alta calidad (4)"/>
    <s v="Llevar a cabo el proceso de autoevaluación para la Acreditación de Alta Calidad de los programas de posgrado ofertados por la Facultad de Humanidades."/>
    <s v="Elaborar los documentos de condiciones iniciales y de autoevaluación con miras a la obtención de la acreditación de alta calidad de MELE del  DLE y de la MES del DCS "/>
    <s v="Documentos de condiciones iniciales y de autoevaluación para la obtención de la Acreditación de Alta Calidad elaborados"/>
    <d v="2018-02-01T00:00:00"/>
    <d v="2018-11-30T00:00:00"/>
    <s v="Directores de Departamento, coordinadores de programa y equipos de autoevaluación_x000a_FHU"/>
    <s v="La acreditación de alta calidad de los programas de posgrado."/>
    <s v="La acreditación de alta calidad de los programas es una meta a mediano plazo. A corto plazo (2018) se espera la entrega del documento de Autoevaluación al CNA."/>
  </r>
  <r>
    <x v="1"/>
    <x v="0"/>
    <x v="0"/>
    <s v="Programa 2 Horizonte para la Acreditación Institucional"/>
    <s v="Proyecto 1 Fortalecimiento de la autoevaluación para la acreditación"/>
    <s v="N/A"/>
    <s v="N/A"/>
    <s v="Iniciar proceso de Autoevaluación con miras a la entrega del segundo informe de Renovación de Registro Calificado de la LAV."/>
    <s v="Presentar Informe para la segunda Autoevaluación de la LAV, para el aval del Consejo de Facultad."/>
    <s v="Informe para la segunda autoevaluación presentado"/>
    <d v="2018-02-01T00:00:00"/>
    <d v="2018-12-01T00:00:00"/>
    <s v="Comités de Autoevaluación de cada programa. Coordinadores de Licenciaturas._x000a_FBA"/>
    <s v="Aval del informe de Autoevaluación de la LAV."/>
    <s v="Ninguna"/>
  </r>
  <r>
    <x v="1"/>
    <x v="0"/>
    <x v="0"/>
    <s v="Programa 2 Horizonte para la Acreditación Institucional"/>
    <s v="Proyecto 3 Educación inclusiva"/>
    <s v="Realizar un estudio orientado a los índices de deserción, permanencia y graduación de los estudiantes de la universidad. "/>
    <s v="Un estudio sobre las causas de deserción y mecanismos para su disminución e incremento de la permanencia y graduación, realizado"/>
    <s v=" Realizar acciones de seguimiento para evitar la deserción estudiantil en la Licenciatura en Educación comunitaria."/>
    <s v="Diseñar una ruta de acción de estrategias para la prevención de la deserción y fortalecimiento de la permanencia en la LECO."/>
    <s v="Ruta de acción de estrategias diseñada"/>
    <d v="2018-02-01T00:00:00"/>
    <d v="2018-06-30T00:00:00"/>
    <s v="Equipo de Docencia de autoevaluación de la LECO_x000a_FED"/>
    <s v="Identificar riesgos de deserción y diseñar estrategias para su prevención."/>
    <s v="se requieren procesos de articulación con el GOAE"/>
  </r>
  <r>
    <x v="1"/>
    <x v="0"/>
    <x v="0"/>
    <s v="Programa 6 Fortalecimiento y Desarrollo de Programas de Formación Apoyados por TIC"/>
    <s v="Proyecto 17 Cualificación de la oferta de cursos de extensión y programas virtuales de formación"/>
    <s v="Ampliar en un 20 porciento la oferta de programas virtuales en curos de educación continua"/>
    <s v="N° de nuevas ofertas de programas, diplomados y cursos con apoyo de TIC / Total de programas, diplomados y cursos del año 2014"/>
    <s v="Realizar encuesta de pilotaje a módulos 1 y 2 realizados en la vigencia 2017. Fase 2  del Curso de Formación virtual, docentes programas académicos UPN. "/>
    <s v="Diseñar encuesta y avanzar en la Fase 2 del Curso de Formación virtual"/>
    <s v="Documento de análisis de la encuesta y Módulos 3 y 4 en la plataforma"/>
    <d v="2018-02-01T00:00:00"/>
    <d v="2018-12-15T00:00:00"/>
    <s v="Equipo Manos y Pensamiento_x000a_FED"/>
    <s v="Innovación en el curso de formación virtual"/>
    <s v="Ninguna"/>
  </r>
  <r>
    <x v="1"/>
    <x v="0"/>
    <x v="0"/>
    <s v="Programa 2 Horizonte para la Acreditación Institucional"/>
    <s v="Proyecto 3 Educación inclusiva"/>
    <s v="Realizar un estudio orientado a los índices de deserción, permanencia y graduación de los estudiantes de la universidad. "/>
    <s v="Un estudio sobre las causas de deserción y mecanismos para su disminución e incremento de la permanencia y graduación, realizado"/>
    <s v="Implementar estrategias para mejorar los índices de deserción, permanencia y graduación de los estudiantes de la FCT."/>
    <s v="Elaborar un informe semestral sobre las estrategias para mejorar los índices de deserción, permanencia y graduación de los estudiantes de la FCT implementadas"/>
    <s v="2 Informes al año acerca de las estrategias"/>
    <d v="2018-02-01T00:00:00"/>
    <d v="2018-12-15T00:00:00"/>
    <s v="Decano_x000a_Directores de Departamento_x000a_Coordinadores de programa_x000a_Equipos de autoevaluación y acreditación_x000a_Consejo de Depto._x000a_Consejo de Facultad_x000a_FCT"/>
    <s v="Implementación de estrategias para mejorar los índices de deserción, permanencia y graduación"/>
    <s v="Ninguna"/>
  </r>
  <r>
    <x v="1"/>
    <x v="0"/>
    <x v="0"/>
    <s v="Programa 2 Horizonte para la Acreditación Institucional"/>
    <s v="Proyecto 3 Educación inclusiva"/>
    <s v="Realizar un estudio orientado a los índices de deserción, permanencia y graduación de los estudiantes de la universidad. "/>
    <s v="Un estudio sobre las causas de deserción y mecanismos para su disminución e incremento de la permanencia y graduación, realizado"/>
    <s v="Analizar los factores de riesgo de  deserción en la Licenciatura en Filosofía"/>
    <s v="Elaborar un Estudio de Factores de riesgo asociados a la deserción universitaria en la Licenciatura en Filosofía de la Universidad Pedagógica"/>
    <s v="Estudio elaborado"/>
    <d v="2018-02-01T00:00:00"/>
    <d v="2018-12-15T00:00:00"/>
    <s v="Profesores LF_x000a_FHU"/>
    <s v="Implementación de estrategias para mejorar los índices de deserción, permanencia y graduación"/>
    <s v="Documental"/>
  </r>
  <r>
    <x v="1"/>
    <x v="0"/>
    <x v="0"/>
    <s v="Programa 2 Horizonte para la Acreditación Institucional"/>
    <s v="Proyecto 3 Educación inclusiva"/>
    <s v="Construir una nueva prueba de potencialidad pedagógica para mejorar la selección e ingreso de los estudiantes a la Universidad"/>
    <s v="Una nueva prueba de potencialidad construida"/>
    <s v="Elaborar documento de caracterización y evaluación de las pruebas. _x000a_Elaborar protocolo que actualice el contenido y  aplicación de las pruebas específicas de la FBA. "/>
    <s v="Caracterizar y evaluar las pruebas de admisión aplicadas por cada una de las Licenciaturas con fines de actualización. "/>
    <s v="Documento de Caracterización y Evaluación."/>
    <d v="2018-02-01T00:00:00"/>
    <d v="2018-08-01T00:00:00"/>
    <s v="Comités de admisiones de cada programa._x000a_FBA"/>
    <s v="Actualización y evaluación  de las pruebas de admisión de la Facultad. "/>
    <s v="Ninguna"/>
  </r>
  <r>
    <x v="1"/>
    <x v="0"/>
    <x v="0"/>
    <s v="Programa 1 Maestros con Excelencia y Dignidad"/>
    <s v="Proyecto 2 Reestructuración orgánica y normativa"/>
    <s v="Realizar una reestructuración orgánica y normativa de la Universidad"/>
    <s v="Normatividad interna actualizada"/>
    <s v="Elaborar una propuesta que permita mejorar los índices de graduación en cada uno de los programas de la Facultad"/>
    <s v="Presentar una propuesta de Reglamento de Trabajos de grado para ser avalada por consejo de Facultad."/>
    <s v="Propuesta de Reglamento de trabajos de grado presentada a Consejo de Facultad"/>
    <d v="2018-02-01T00:00:00"/>
    <d v="2018-11-01T00:00:00"/>
    <s v="Comités de trabajos de grado. Comités de seguimiento a estudiantes y/o asesores de corte._x000a_FBA"/>
    <s v="Mejora de permanencia y graduación estudiantil."/>
    <s v="Ninguna"/>
  </r>
  <r>
    <x v="1"/>
    <x v="0"/>
    <x v="0"/>
    <s v="Programa 2 Horizonte para la Acreditación Institucional"/>
    <s v="Proyecto 3 Educación inclusiva"/>
    <s v="Realizar un estudio orientado a los índices de deserción, permanencia y graduación de los estudiantes de la universidad. "/>
    <s v="Un estudio sobre las causas de deserción y mecanismos para su disminución e incremento de la permanencia y graduación, realizado"/>
    <s v="Socializar los avances en cuanto a  identificación causas, categorización población desertora, obstáculos para la permanencia y graduación"/>
    <s v="Iniciar el estudio de deserción (identificación causas, categorización población desertora, obstáculos para la permanencia y graduación) en las Licenciaturas FEF"/>
    <s v="Estudio de deserción en las Licenciaturas FEF iniciado"/>
    <d v="2018-02-01T00:00:00"/>
    <d v="2018-05-30T00:00:00"/>
    <s v="Coordinaciones Licenciaturas FEF"/>
    <s v="Implementación de estrategias para mejorar los índices de deserción, permanencia y graduación"/>
    <s v="Ninguna"/>
  </r>
  <r>
    <x v="1"/>
    <x v="0"/>
    <x v="0"/>
    <s v="Programa 2 Horizonte para la Acreditación Institucional"/>
    <s v="Proyecto 3 Educación inclusiva"/>
    <s v="Realizar un estudio orientado a los índices de deserción, permanencia y graduación de los estudiantes de la universidad. "/>
    <s v="Un estudio sobre las causas de deserción y mecanismos para su disminución e incremento de la permanencia y graduación, realizado"/>
    <s v="Diseñar estrategias de seguimiento estudiantil para mejorar índices de permanencia."/>
    <s v="Elaborar Informe de las tareas desarrolladas por los programas de la FBA respecto al diseño de estrategias para mejorar permanencia."/>
    <s v="Informe elaborado"/>
    <d v="2018-02-01T00:00:00"/>
    <d v="2018-11-01T00:00:00"/>
    <s v="Asesores de cohorte._x000a_FBA"/>
    <s v="Mejora de permanencia y graduación estudiantil."/>
    <s v="Ninguna"/>
  </r>
  <r>
    <x v="1"/>
    <x v="0"/>
    <x v="0"/>
    <s v="Programa 2 Horizonte para la Acreditación Institucional"/>
    <s v="Proyecto 3 Educación inclusiva"/>
    <s v="Construir una nueva prueba  de potencialidad pedagógica para mejorar la  selección e ingreso de estudiantes a la Universidad."/>
    <s v="Una nueva prueba de potencialidad construida"/>
    <s v="Presentar propuesta de admisión al Consejo Académico"/>
    <s v="Presentar al Consejo Académico Propuesta de admisión"/>
    <s v="Propuesta presentada al Consejo Académico"/>
    <d v="2018-02-01T00:00:00"/>
    <d v="2018-11-30T00:00:00"/>
    <s v="Vicerrector Académico"/>
    <s v="Mejoramiento de los procesos de admisión"/>
    <s v="Ninguna"/>
  </r>
  <r>
    <x v="1"/>
    <x v="0"/>
    <x v="0"/>
    <s v="Programa 2 Horizonte para la Acreditación Institucional"/>
    <s v="Proyecto 3 Educación inclusiva"/>
    <s v="Crear tres estrategias de acompañamiento para mejorar la inclusión de estudiantes en condición de vulnerabilidad"/>
    <s v="N° de estrategias de acompañamiento para mejorar la inclusión (3)"/>
    <s v="Presentar a Consejo Académico el Acuerdo para Admisiones de ciegos, sordos y movilidad restringida "/>
    <s v="Presentar al Consejo Académico Propuesta de Acuerdo para Admisiones de ciegos, sordos y movilidad restringida"/>
    <s v="Propuesta presentada al Consejo Académico"/>
    <d v="2018-02-01T00:00:00"/>
    <d v="2018-11-30T00:00:00"/>
    <s v="Vicerrector Académico"/>
    <s v="Mejoramiento de los procesos de admisión"/>
    <s v="Ninguna"/>
  </r>
  <r>
    <x v="1"/>
    <x v="0"/>
    <x v="0"/>
    <s v="Programa 2 Horizonte para la Acreditación Institucional"/>
    <s v="Proyecto 3 Educación inclusiva"/>
    <s v="Realizar un estudio orientado a los índices de deserción, permanencia y graduación de los estudiantes de la universidad. "/>
    <s v="Un estudio sobre las causas de deserción y mecanismos para su disminución e incremento de la permanencia y graduación, realizado"/>
    <s v="Construir una estrategia que fomente la inclusión de estudiantes de comunidades étnicas y en condición de vulnerabilidad."/>
    <s v="Desarrollar un estudio para establecer  las condiciones de estudiantes provenientes de comunidades étnicas y en condiciones de vulnerabilidad de la FCT."/>
    <s v="Estudio desarrollado"/>
    <d v="2018-02-01T00:00:00"/>
    <d v="2018-12-15T00:00:00"/>
    <s v="Coordinadores de programa_x000a_Coordinadores de cohorte_x000a_Directores de Departamento_x000a_Equipos de Autoevaluación, Renovación Curricular y Consejo de Departamento_x000a_FCT"/>
    <s v="Elaboración de una propuesta pedagógica que posibilite la inclusión y la permanencia de los estudiantes provenientes de comunidades étnicas y en condiciones de vulnerabilidad"/>
    <s v="Ninguna"/>
  </r>
  <r>
    <x v="1"/>
    <x v="0"/>
    <x v="0"/>
    <s v="Programa 2 Horizonte para la Acreditación Institucional"/>
    <s v="Proyecto 3 Educación inclusiva"/>
    <s v="Crear tres estrategias de acompañamiento para mejorar la inclusión de estudiantes en condición de vulnerabilidad"/>
    <s v="N° de estrategias de acompañamiento para mejorar la inclusión (3)"/>
    <s v="Diseñar estrategias, conceptos y materiales para la enseñanza de la lógica en personas ciegas"/>
    <s v="Elaborar un documento resultado del estudio sobre Estrategias, conceptos y materiales para enseñar lógica a las personas ciegas."/>
    <s v="Documento resultado del estudio elaborado"/>
    <d v="2018-02-01T00:00:00"/>
    <d v="2018-12-15T00:00:00"/>
    <s v="Profesores LF_x000a_FHU"/>
    <s v="Elaboración de una propuesta pedagógica que posibilite la inclusión"/>
    <s v="Documental"/>
  </r>
  <r>
    <x v="1"/>
    <x v="0"/>
    <x v="0"/>
    <s v="Programa 4 Recursos de Apoyo Académico"/>
    <s v="Proyecto 1 Dotación de recursos de apoyo académico e infraestructura tecnológica"/>
    <s v="Dotar todos los laboratorios y salas especializadas de la universidad para el desarrollo de las actividades académicas en un ambiente de condiciones dignas."/>
    <s v="N° de laboratorios y salas especializadas dotadas / N° total de laboratorios y salas especializadas existentes"/>
    <s v="Gestionar la dotación de laboratorios, salas especializadas y espacios de la FCT"/>
    <s v="Reiterar solicitudes para dotación de laboratorios, salas especializadas y espacios de la FCT"/>
    <s v="Número de solicitudes para la dotación de un laboratorio o sala especializada de la FCT"/>
    <d v="2018-02-01T00:00:00"/>
    <d v="2018-12-15T00:00:00"/>
    <s v="Decano_x000a_Directores de Departamento_x000a_Funcionarios encargados de las salas_x000a_FCT"/>
    <s v="Mejoramiento y actualización de laboratorios y salas especializadas de la FCT"/>
    <s v="Ninguna"/>
  </r>
  <r>
    <x v="1"/>
    <x v="0"/>
    <x v="0"/>
    <s v="Programa 4 Recursos de Apoyo Académico"/>
    <s v="Proyecto 1 Dotación de recursos de apoyo académico e infraestructura tecnológica"/>
    <s v="Dotar todos los laboratorios y salas especializadas de la universidad para el desarrollo de las actividades académicas en un ambiente de condiciones dignas."/>
    <s v="N° de laboratorios y salas especializadas dotadas / N° total de laboratorios y salas especializadas existentes"/>
    <s v="Elaborar un Documento de cada licenciatura con las propuestas correspondientes."/>
    <s v="Realizar una propuesta de adecuación, mantenimiento y dotación para la mejora de las salas, laboratorios y espacios especializados de los programas de la FBA"/>
    <s v="Documentos elaborados con las propuestas."/>
    <d v="2018-02-01T00:00:00"/>
    <d v="2018-06-01T00:00:00"/>
    <s v="Coordinadores de programas y Jefe de Departamento_x000a_FBA"/>
    <s v="Documentos "/>
    <s v="Ninguna"/>
  </r>
  <r>
    <x v="1"/>
    <x v="0"/>
    <x v="0"/>
    <s v="Programa 4 Recursos de Apoyo Académico"/>
    <s v="Proyecto 1 Dotación de recursos de apoyo académico e infraestructura tecnológica"/>
    <s v="Dotar todos los laboratorios y salas especializadas de la universidad para el desarrollo de las actividades académicas en un ambiente de condiciones dignas."/>
    <s v="N° de laboratorios y salas especializadas dotadas / N° total de laboratorios y salas especializadas existentes"/>
    <s v="1. Presentar Estudios de factibilidad financiera y técnica para la construcción del Aula Abierta de la FEF_x000a_2. Adecuar un espacio en Valmaría para la construcción del Aula Abierta de la FEF"/>
    <s v="Presentar proyecto para el diseño y construcción del Aula Abierta de la FEF"/>
    <s v="Proyecto del Aula Abierta de la FEF presentado"/>
    <d v="2018-01-15T00:00:00"/>
    <d v="2018-02-28T00:00:00"/>
    <s v="Decanatura_x000a_FEF"/>
    <s v="Asignación y construcción del Aula Abierta de la FEF"/>
    <s v="El origen de esta meta surgió de las necesidades identificadas en el Proyecto  FEF &quot;Proyecto Pedagógico Aula Abierta: Laboratorio Experimental de Didáctica de la Educación Física&quot;, cuya cobertura se extenderá en el 2018 a la Licenciatura en Deporte y la Licenciatura en Recreación"/>
  </r>
  <r>
    <x v="1"/>
    <x v="0"/>
    <x v="0"/>
    <s v="Programa 5 Desarrollo profesoral"/>
    <s v="Proyecto 1 Formación y cualificación docente"/>
    <s v="Diseñar e implementar un programa de desarrollo profesoral dirigido a fortalecer su papel formador de nuevos maestros."/>
    <s v="Programa de desarrollo profesoral diseñado e implementado"/>
    <s v="Diseñar e implementar un programa de Desarrollo Profesoral"/>
    <s v="Presentar al Consejo Académico una Propuesta del Programa de Desarrollo Profesoral"/>
    <s v="Propuesta presentada al Consejo Académico"/>
    <d v="2018-02-01T00:00:00"/>
    <d v="2018-11-30T00:00:00"/>
    <s v="Vicerrector Académico"/>
    <s v="Mejoramiento de la oferta para el desarrollo profesoral"/>
    <s v="Ninguna"/>
  </r>
  <r>
    <x v="1"/>
    <x v="0"/>
    <x v="0"/>
    <s v="Programa 5 Desarrollo profesoral"/>
    <s v="Proyecto 1 Formación y cualificación docente"/>
    <s v="Diseñar e implementar un programa de desarrollo profesoral dirigido a fortalecer su papel formador de nuevos maestros."/>
    <s v="Programa de desarrollo profesoral diseñado e implementado"/>
    <s v="Realizar el debate nacional e internacional en cuanto a los retos de la educación y de la pedagogía en el posconflicto."/>
    <s v="Diseñar una propuesta para la formación a nivel de posdoctorado en Educación y Pedagogía. (Internacional)"/>
    <s v="Documento propuesta"/>
    <d v="2018-02-01T00:00:00"/>
    <d v="2018-11-30T00:00:00"/>
    <s v="Coordinador del Doctorado Interinstitucional en Educación - Universidad Pedagógica Nacional."/>
    <s v="Un documento de lineamientos para la educación y la pedagogía. Este asumirá temáticas asociadas a cada uno de los énfasis del Doctorado Interinstitucional en Educación en la perspectiva de contribuir al diseño de política educativa para la niñez y la juventud."/>
    <s v="Esta sujeto a la participación y cofinanciación de entidades públicas nacionales y la participación de expertos internacionales._x000a_Incluirá estrategia de medios de comunicación masiva que movilicen país en torno al debate de la temática señalada."/>
  </r>
  <r>
    <x v="1"/>
    <x v="0"/>
    <x v="0"/>
    <s v="Programa 5 Desarrollo profesoral"/>
    <s v="Proyecto 1 Formación y cualificación docente"/>
    <s v="Diseñar e implementar un programa de desarrollo profesoral dirigido a fortalecer su papel formador de nuevos maestros."/>
    <s v="Programa de desarrollo profesoral diseñado e implementado"/>
    <s v="Fortalecimiento de los grupos de investigación y semilleros de la FCT. "/>
    <s v="Continuar con la realización de 2 Jornadas de investigación de la FCT."/>
    <s v="N° Jornadas de investigación en la FCT / 2"/>
    <d v="2018-02-01T00:00:00"/>
    <d v="2018-12-15T00:00:00"/>
    <s v="Decano_x000a_Consejo de Facultad_x000a_Directores de Departamento_x000a_Profesores FCT"/>
    <s v="Consolidación y articulación de los grupos de investigación de la FCT"/>
    <s v="Ninguna"/>
  </r>
  <r>
    <x v="1"/>
    <x v="0"/>
    <x v="0"/>
    <s v="Programa 5 Desarrollo profesoral"/>
    <s v="Proyecto 1 Formación y cualificación docente"/>
    <s v="Diseñar e implementar un programa de desarrollo profesoral dirigido a fortalecer su papel formador de nuevos maestros."/>
    <s v="Programa de desarrollo profesoral diseñado e implementado"/>
    <s v="Construir un proyecto de Desarrollo profesoral "/>
    <s v="Elaborar un documento que consigne el diseño y funcionamiento del proyecto de Desarrollo profesoral"/>
    <s v="Documento elaborado"/>
    <d v="2018-02-01T00:00:00"/>
    <d v="2018-08-01T00:00:00"/>
    <s v="Profesores integrantes del proyecto de Desarrollo Profesoral_x000a_FBA"/>
    <s v="Contribuir al desarrollo Profesoral"/>
    <s v="Ninguna"/>
  </r>
  <r>
    <x v="1"/>
    <x v="0"/>
    <x v="0"/>
    <s v="Programa 5 Desarrollo profesoral"/>
    <s v="Proyecto 3 Sistema de evaluación de profesores"/>
    <s v="Crear e implementar un sistema de evaluación de los profesores de la Universidad con  participación de la comunidad académica."/>
    <s v="Un sistema de evaluación de profesores implementado"/>
    <s v="Diseñar y validar un Sistema de evaluación del profesor universitario de la UPN"/>
    <s v="Presentar en Consejo Académico el estado del Proyecto del Sistema de evaluación de profesores"/>
    <s v="Presentación realizada"/>
    <d v="2018-02-01T00:00:00"/>
    <d v="2018-06-30T00:00:00"/>
    <s v="Equipo profesores del Proyecto VAC - PDI-SEP-VAC3.1.5.3"/>
    <s v="Fortalecer el Sistema de evaluación de profesores."/>
    <s v="Ninguna"/>
  </r>
  <r>
    <x v="1"/>
    <x v="0"/>
    <x v="0"/>
    <s v="Programa 5 Desarrollo profesoral"/>
    <s v="Proyecto 3 Sistema de evaluación de profesores"/>
    <s v="Crear e implementar un sistema de evaluación de los profesores de la Universidad con  participación de la comunidad académica."/>
    <s v="Un sistema de evaluación de profesores implementado"/>
    <s v="Elaborar Documento que consigne el formato de evaluación de las actividades docentes."/>
    <s v="Creación de un formato unificado de la Facultad de Bellas Artes que consigne la evaluación de las actividades de docencia y gestión de la actividad docente. "/>
    <s v="Formato elaborado."/>
    <d v="2018-02-01T00:00:00"/>
    <d v="2018-11-01T00:00:00"/>
    <s v="Decanatura, dirección de departamento y coordinaciones_x000a_FBA"/>
    <s v="Unificación y mejora organizacional de la evaluación de la actividad docente."/>
    <s v="Ninguna"/>
  </r>
  <r>
    <x v="1"/>
    <x v="0"/>
    <x v="0"/>
    <s v="Programa 5 Desarrollo profesoral"/>
    <s v="Proyecto 3 Sistema de evaluación de profesores"/>
    <s v="Crear e implementar un sistema de evaluación de los profesores de la Universidad con  participación de la comunidad académica."/>
    <s v="Un sistema de evaluación de profesores implementado"/>
    <s v="Concretar la reestructuración del formato de evaluación de profesores."/>
    <s v="Actualizar formato de evaluación"/>
    <s v="formato de evaluación actualizado"/>
    <d v="2018-02-01T00:00:00"/>
    <d v="2018-12-01T00:00:00"/>
    <s v="Consejos Departamento_x000a_Consejo de Facultad_x000a_Docentes y estudiantes_x000a_FCT"/>
    <s v="Actualización de formato de evaluación. "/>
    <s v="Ninguna"/>
  </r>
  <r>
    <x v="1"/>
    <x v="0"/>
    <x v="0"/>
    <s v="Programa 6 Fortalecimiento y Desarrollo de Programas de Formación Apoyados por TIC"/>
    <s v="Proyecto 1 Estructuración y puesta en marcha del CIDET"/>
    <s v="Estructuración y puesta en marcha del Centro de Innovación y Desarrollo Educativo y Tecnológico - CIDET de la Universidad Pedagógica Nacional. "/>
    <s v="CIDET implementado"/>
    <s v="Apoyar a la Universidad en las necesidades de los diferentes programas"/>
    <s v="Apoyar tecnológica y educativamente a las unidades académicas mediante el desarrollo de por los menos 1 diplomado o curso de extensión, creación de ambientes virtuales para la LEBPB y módulos virtuales para participantes en la Red virtual de Educación Ambiental"/>
    <s v="Número de ambientes virtuales para la Licenciatura en Educación Básica Primaria a Distancia._x000a__x000a_Número de módulos de formación virtual para participantes en la Red virtual de Educación Ambiental.  _x000a__x000a_Diplomado o curso de extensión ofertado. "/>
    <d v="2018-02-01T00:00:00"/>
    <d v="2018-12-01T00:00:00"/>
    <s v="Equipo CIDET - FCT_x000a__x000a_Consejo de Facultad"/>
    <s v="Aprobación del proyecto de creación._x000a__x000a_Apoyar tecnológicamente un programa de pregrado y posgrado._x000a__x000a_Desarrollar un diplomado o curso de extensión"/>
    <s v="Ninguna"/>
  </r>
  <r>
    <x v="1"/>
    <x v="0"/>
    <x v="0"/>
    <s v="Programa 6 Fortalecimiento y Desarrollo de Programas de Formación Apoyados por TIC"/>
    <s v="Proyecto 2 Cualificación de la oferta de cursos de extensión y programas virtuales de formación"/>
    <s v="Desarrollar dos propuestas que articulen estrategias de tecnologías de información y comunicación con procesos educativos."/>
    <s v="N/A"/>
    <s v="Evaluar la experiencia de la Especialización en Pedagogía modalidad a distancia-cohorte Paraguay. A partir de dicha evaluación se presentarán posibles propuestas de formación continua en educación virtual"/>
    <s v="Elaborar un informe que de cuenta de la experiencia de formación de especialistas en pedagogía cohorte Paraguay"/>
    <s v="Informe de evaluación de la experiencia "/>
    <d v="2018-02-01T00:00:00"/>
    <d v="2018-12-01T00:00:00"/>
    <s v="Coordinadora Especialización en Pedagogía_x000a__x000a_FED"/>
    <s v="Fortalecer la  educación virtual /Internacional. "/>
    <s v="Ninguna"/>
  </r>
  <r>
    <x v="1"/>
    <x v="0"/>
    <x v="0"/>
    <s v="Programa 6 Fortalecimiento y Desarrollo de Programas de Formación Apoyados por TIC"/>
    <s v="Proyecto 2 Cualificación de la oferta de cursos de extensión y programas virtuales de formación"/>
    <s v="Desarrollar dos propuestas que articulen estrategias de tecnologías de información y comunicación con procesos educativos."/>
    <s v="N° de programas que implementan procesos de educación a través de TIC (2)"/>
    <s v="Articular las TIC en procesos de enseñanza  de la FCT."/>
    <s v="Desarrollar un software con fines didácticos para el apoyo de la Enseñanza de conceptos científicos en la FCT. "/>
    <s v="1 Software desarrollado"/>
    <d v="2018-02-01T00:00:00"/>
    <d v="2018-12-01T00:00:00"/>
    <s v="Profesores_x000a__x000a_Coordinadores de programa_x000a__x000a_Directores de Departamento_x000a_FCT"/>
    <s v="Incorporación del  uso y apropiación de las TIC en los programas de la FCT_x000a_"/>
    <s v="Ninguna"/>
  </r>
  <r>
    <x v="1"/>
    <x v="0"/>
    <x v="0"/>
    <s v="Programa 7 Apropiación Social del Conocimiento y Comunicación Institucional"/>
    <s v="Proyecto 3 Fortalecimiento de las comunicaciones"/>
    <s v="Diseñar estrategias de comunicación que fortalezcan el empleo de los recursos educativos en los procesos pedagógicos de la Universidad y  articule el mensaje institucional con las redes sociales basadas en TIC."/>
    <s v="N° de estrategias diseñadas e implementadas por año (1)"/>
    <s v="Continuar con la participación  de la FCT Pedagógica Radio _x000a__x000a_Crear un nuevo programa radial de la facultad centrado en la participación de los estudiantes y egresados de la FCT."/>
    <s v="Divulgación de procesos de práctica pedagógica, investigación y demás aspectos formativos propios de los programas de pregrado y postgrado de la facultad, a través de 16 sesiones grabadas de Conciencia y Tecnología y 16 sesiones de un nuevo programa"/>
    <s v="N° sesiones grabadas de Conciencia y Tecnología / 16_x000a__x000a_N° sesiones de un nuevo programa / 16"/>
    <d v="2018-02-01T00:00:00"/>
    <d v="2018-06-30T00:00:00"/>
    <s v="Profesores_x000a__x000a_Coordinadores de programa_x000a__x000a_Directores de Departamento_x000a__x000a_FCT"/>
    <s v="Divulgación de procesos de práctica pedagógica, investigación y demás aspectos formativos._x000a__x000a_Desarrollo de capacidades comunicativas de los estudiantes y egresados de la facultad. "/>
    <s v="Ninguna"/>
  </r>
  <r>
    <x v="1"/>
    <x v="0"/>
    <x v="0"/>
    <s v="Programa 7 Apropiación Social del Conocimiento y Comunicación Institucional"/>
    <s v="Proyecto 3 Fortalecimiento de las comunicaciones"/>
    <s v="Diseñar estrategias de comunicación que fortalezcan el empleo de los recursos educativos en los procesos pedagógicos de la Universidad y  articule el mensaje institucional con las redes sociales basadas en TIC."/>
    <s v="N° de estrategias diseñadas e implementadas por año (1)"/>
    <s v="Visibilizar la producción audiovisual de la UPN y posibilitar el uso pedagógico del lenguaje audiovisual en la producción de conocimiento."/>
    <s v="Actualizar el catálogo del programa Historias con Futuro."/>
    <s v="Catálogo de Historias con Futuro actualizado."/>
    <d v="2018-02-01T00:00:00"/>
    <d v="2018-11-30T00:00:00"/>
    <s v="Subdirectora de Recursos Educativos"/>
    <s v="1. Catálogo de Historias con Futuro actualizado. "/>
    <s v="Ninguna"/>
  </r>
  <r>
    <x v="1"/>
    <x v="0"/>
    <x v="0"/>
    <s v="Programa 7 Apropiación Social del Conocimiento y Comunicación Institucional"/>
    <s v="Proyecto 3 Fortalecimiento de las comunicaciones"/>
    <s v="Diseñar estrategias de comunicación que fortalezcan el empleo de los recursos educativos en los procesos pedagógicos de la Universidad y  articule el mensaje institucional con las redes sociales basadas en TIC."/>
    <s v="N° de estrategias diseñadas e implementadas por año (1)"/>
    <s v="Contribuir al fortalecimiento de la docencia de la UPN y el reconocimiento del IPN.                                "/>
    <s v="Realizar 5 videos cortos para la Licenciatura de Educación Especial y un programa audiovisual celebrando los 50 años de la Licenciatura en Educación Especial.                 "/>
    <s v="N° videos cortos para la Lic. en Educación Especial / 5_x000a__x000a_Un (1) programa de Historias con Futuro sobre la celebración de los 50 años de la Lic. en Educación Especial.                                    "/>
    <d v="2018-02-01T00:00:00"/>
    <d v="2018-11-30T00:00:00"/>
    <s v="Subdirectora de Recursos Educativos"/>
    <s v="       2.A. Cinco (5) videos cortos para la Lic. en Educación Especial.                                2.B. Un (1) programa de Historias con Futuro sobre la celebración de los 50 años de la Lic. en Educación Especial.                                    "/>
    <s v="Ninguna"/>
  </r>
  <r>
    <x v="1"/>
    <x v="0"/>
    <x v="0"/>
    <s v="Programa 7 Apropiación Social del Conocimiento y Comunicación Institucional"/>
    <s v="Proyecto 3 Fortalecimiento de las comunicaciones"/>
    <s v="Diseñar estrategias de comunicación que fortalezcan el empleo de los recursos educativos en los procesos pedagógicos de la Universidad y  articule el mensaje institucional con las redes sociales basadas en TIC."/>
    <s v="N° de estrategias diseñadas e implementadas por año (1)"/>
    <s v="Fomentar una mayor efectividad en el servicio de apoyo audiovisual atendido por la Subdirección.              "/>
    <s v="Realizar Cuarenta (40) videoclips de la vida universitaria.         "/>
    <s v="N° videoclips de la vida universitaria / 40     "/>
    <d v="2018-02-01T00:00:00"/>
    <d v="2018-11-30T00:00:00"/>
    <s v="Subdirectora de Recursos Educativos"/>
    <s v="       3. Cuarenta (40) videoclips de la vida universitaria.                         "/>
    <s v="Ninguna"/>
  </r>
  <r>
    <x v="1"/>
    <x v="0"/>
    <x v="0"/>
    <s v="Programa 7 Apropiación Social del Conocimiento y Comunicación Institucional"/>
    <s v="Proyecto 3 Fortalecimiento de las comunicaciones"/>
    <s v="Diseñar estrategias de comunicación que fortalezcan el empleo de los recursos educativos en los procesos pedagógicos de la Universidad y  articule el mensaje institucional con las redes sociales basadas en TIC."/>
    <s v="N° de estrategias diseñadas e implementadas por año (1)"/>
    <s v="Visibilizar el quehacer universitario y fomentar nuevas formas de acceder al conocimiento pedagógico."/>
    <s v="Realizar Quince (15) capítulos del programa Historias con Futuro."/>
    <s v="N° capítulos del programa Historias con Futuro / 15"/>
    <d v="2018-02-01T00:00:00"/>
    <d v="2018-11-30T00:00:00"/>
    <s v="Subdirectora de Recursos Educativos"/>
    <s v="  4. Quince (15) capítulos del programa Historias con Futuro.   "/>
    <s v="Ninguna"/>
  </r>
  <r>
    <x v="1"/>
    <x v="0"/>
    <x v="3"/>
    <s v="Programa 11 Universidad en el Ámbito Nacional"/>
    <s v="Proyecto 5 Prácticas docentes IPN y Escuela Maternal"/>
    <s v="Formular diez proyectos pedagógicos en las áreas curriculares del nivel pre-escolar, básico y medio, asumidos como experiencias de frontera, que sirvan para enriquecer los programas de formación de maestros."/>
    <s v="N° de proyectos pedagógicos formulados en el IPN y discutidos con los docentes pares formadores de maestros en los programas de pregrado y posgrado (10)"/>
    <s v="Organizar la oferta de prácticas pedagógicas en la Escuela Maternal atendiendo tiempos y espacios que logren un mayor cubrimiento."/>
    <s v="Construir un documento que evidencie la organización de  las diferentes prácticas de estudiantes en formación de las licenciaturas  y que quieren adelantar sus prácticas educativas en la EM"/>
    <s v="Documento construido"/>
    <d v="2018-02-01T00:00:00"/>
    <d v="2018-11-01T00:00:00"/>
    <s v="Directora de la Escuela, Docentes coordinadores de practica estudiantes en formación_x000a_FED"/>
    <s v="Propuesta de prácticas en la Escuela Maternal, que identifique la capacidad, estrategias de seguimiento, rotación y acceso de los diferentes programas de licenciatura interesados en adelantar practicas en este espacio de la UPN."/>
    <s v="Ninguna"/>
  </r>
  <r>
    <x v="1"/>
    <x v="0"/>
    <x v="3"/>
    <s v="Programa 11 Universidad en el Ámbito Nacional"/>
    <s v="Proyecto 5 Prácticas docentes IPN y Escuela Maternal"/>
    <s v="Formular diez proyectos pedagógicos en las áreas curriculares del nivel pre-escolar, básico y medio, asumidos como experiencias de frontera, que sirvan para enriquecer los programas de formación de maestros."/>
    <s v="N° de proyectos pedagógicos formulados en el IPN y discutidos con los docentes pares formadores de maestros en los programas de pregrado y posgrado (10)"/>
    <s v="Continuar la formalización de convenios interinstitucionales que posibiliten el desarrollo de diversas prácticas pedagógicas. "/>
    <s v="Formalización de por lo menos un convenio interinstitucional que posibilite el desarrollo de diversas prácticas pedagógicas. "/>
    <s v="N° convenios interinstitucionales de práctica pedagógica formalizados"/>
    <d v="2018-02-01T00:00:00"/>
    <d v="2018-12-15T00:00:00"/>
    <s v="Decano_x000a_Coordinadores de práctica_x000a_Directores de Departamento_x000a_Consejo de Facultad_x000a_FCT"/>
    <s v="Formalizar convenios interinstitucionales"/>
    <s v="Ninguna"/>
  </r>
  <r>
    <x v="1"/>
    <x v="0"/>
    <x v="4"/>
    <s v="Programa 13 Formación Ambiental"/>
    <s v="Proyecto 40 Conocimiento ambiental y currículo"/>
    <s v="Crear y desarrollar un plan de formación ambiental para favorecer la incorporación de principios criterios y valores ambientales en los programas curriculares de pregrado basados en la sustentabilidad"/>
    <s v="N/A"/>
    <s v=" Dar continuidad a las estrategias diseñadas en cada uno de los programas para la formación ambiental de comunidad académica."/>
    <s v="Elaborar un Documento que consigne las estrategias diseñadas en cada uno de los programas para la formación ambiental de comunidad académica de la FBA"/>
    <s v="Documento elaborado"/>
    <d v="2018-02-01T00:00:00"/>
    <d v="2018-11-01T00:00:00"/>
    <s v="Docentes_x000a_FBA"/>
    <s v="Fortalecimiento de las estrategias diseñadas para la formación ambiental."/>
    <s v="Ninguna"/>
  </r>
  <r>
    <x v="1"/>
    <x v="0"/>
    <x v="4"/>
    <s v="Programa 13 Formación Ambiental"/>
    <s v="Proyecto 40 Conocimiento ambiental y currículo"/>
    <s v="Crear y desarrollar un plan de formación ambiental para favorecer la incorporación de principios criterios y valores ambientales en los programas curriculares de pregrado basados en la sustentabilidad"/>
    <s v="Número de planes de formación ambiental desarrollados (1)"/>
    <s v="Desarrollar el documento Plan de formación ambiental UPN, que contempla indicadores o descriptores de la incorporación de la dimensión ambiental a programas curriculares de la universidad"/>
    <s v="Desarrollar un Plan de Formación Ambiental general que integre tres planes locales: 1, Facultad de Bellas Artes, Facultad de Educación Física y Facultades sede Cll. 72"/>
    <s v="Un plan de formación ambiental desarrollado "/>
    <d v="2018-02-01T00:00:00"/>
    <d v="2018-12-15T00:00:00"/>
    <s v="Equipo del proyecto."/>
    <s v="Un plan de formación ambiental escrito, conformado por tres  planes locales de formación ambiental. Desarrollo de la cátedra Ambiental UPN, como espacio de formación ambiental en los periodos 2018-I y 2018-II"/>
    <s v="La conformación de mesas locales de trabajo para el planteamiento de planes locales de formación ambiental podría desarrollarse una para la sede de Bellas Artes, una para la facultad de Educación física (sedes Valmaría) y una maesa de trabajo para las facultades de la Cll. 72._x000a_El desarrollo de la temporada 2 (2018-I ) y 3 (2018-II) de la Cátedra Ambiental, permitirá continuar con la formación ambiental de la comunidad de la UPN y al mismo tiempo aportará a la formulación de los planes locales. Para lograrlo, las sesiones de la catedra posibilitarán el encuentro y construcción colectiva de dichos planes locales. De manera que las sesiones serán itinerantes entre las sedes para posibilitar el encuentro de la comunidad de dicha sede y el trabajo colectivo. Se planea realizar al menos una sesión en la sede Valmaría,  una en Parque Nacional y una en Nogal, a lo largo del año. Los maestros del equipo aportarán en el plan general pero concretamente en la elaboración del plan local correspondiente a la facultad o sede a la que pertenecen. _x000a_"/>
  </r>
  <r>
    <x v="1"/>
    <x v="0"/>
    <x v="4"/>
    <s v="Programa 13 Formación Ambiental"/>
    <s v="Proyecto 40 Conocimiento ambiental y currículo"/>
    <s v="Crear y desarrollar un plan de formación ambiental para favorecer la incorporación de principios criterios y valores ambientales en los programas curriculares de pregrado basados en la sustentabilidad"/>
    <s v="Número de planes de formación ambiental desarrollados (1)"/>
    <s v="Gestionar con el Comité de Medio Ambiente la articulación de la sede de la 57 en sus propósitos mediante la elaboración de un plan de acción conjunto "/>
    <s v="Elaborar el plan de acción conjunto con el Comité de Medio Ambiente"/>
    <s v="Plan de acción conjunto elaborado"/>
    <d v="2018-02-01T00:00:00"/>
    <d v="2018-11-30T00:00:00"/>
    <s v="Directora, Coordinadores del Departamento y personal administrativo_x000a_FED"/>
    <s v="Estrategia de articulación conjunto"/>
    <s v="Ninguna"/>
  </r>
  <r>
    <x v="1"/>
    <x v="0"/>
    <x v="4"/>
    <s v="Programa 13 Formación Ambiental"/>
    <s v="Proyecto 40 Conocimiento ambiental y currículo"/>
    <s v="Crear y desarrollar un plan de formación ambiental para favorecer la incorporación de principios criterios y valores ambientales en los programas curriculares de pregrado basados en la sustentabilidad"/>
    <s v="Número de planes de formación ambiental desarrollados (1)"/>
    <s v="Continuar con la cátedra ambiental._x000a__x000a_Consolidar el plan de formación ambiental para la Universidad._x000a__x000a_Potencializar la red de maestros en Educación Ambiental. "/>
    <s v="Apropiar el principio de sustentabilidad en procesos formativos llevados a cabo con la comunidad universitaria, mediante la realización de: 2 versiones de cátedra ofertadas al año, 1 plan de formación ambiental, 1 foro ambiental de la red de maestros de Educación Ambiental y 1 evento de la red de maestros en Educación Ambiental"/>
    <s v="N° Versiones de cátedra ofertadas al año/2_x000a__x000a_N° Plan de formación ambiental / 1_x000a__x000a_N° Foro ambiental de la red de maestros en Educación Ambiental / 1_x000a__x000a_N° Evento de la red de maestros en Educación Ambiental / 1"/>
    <d v="2018-02-01T00:00:00"/>
    <d v="2018-12-15T00:00:00"/>
    <s v="Profesores encargados del proyecto_x000a__x000a_Consejo de Facultad_x000a__x000a_Grupo ambiental_x000a__x000a_FCT"/>
    <s v="Apropiación de principios de sustentabilidad por parte de la comunidad universitaria."/>
    <s v="Ninguna"/>
  </r>
  <r>
    <x v="1"/>
    <x v="0"/>
    <x v="4"/>
    <s v="Programa 13 Formación Ambiental"/>
    <s v="Proyecto 40 Conocimiento ambiental y currículo"/>
    <s v="Crear y desarrollar un plan de formación ambiental para favorecer la incorporación de principios criterios y valores ambientales en los programas curriculares de pregrado basados en la sustentabilidad"/>
    <s v="Número de planes de formación ambiental desarrollados (1)"/>
    <s v="Participación del DCS en el proyecto institucional  “Conocimiento Ambiental y Currículo”"/>
    <s v="Participar en el proyecto institucional &quot;Conocimiento ambiental y currículo&quot;"/>
    <s v="Implementar los resultados del proyecto en el marco de las asignaturas de los programas académicos relacionadas con la educación ambiental"/>
    <d v="2018-02-01T00:00:00"/>
    <d v="2018-12-15T00:00:00"/>
    <s v="1) Director del DCS y Docente del programa_x000a_FHU"/>
    <s v="Participación en la construcción del Plan de Formación Ambiental para la Universidad Pedagógica Nacional."/>
    <s v="Documental"/>
  </r>
  <r>
    <x v="1"/>
    <x v="0"/>
    <x v="4"/>
    <s v="Programa 13 Formación Ambiental"/>
    <s v="Proyecto 40 Conocimiento ambiental y currículo"/>
    <s v="Crear y desarrollar un plan de formación ambiental para favorecer la incorporación de principios criterios y valores ambientales en los programas curriculares de pregrado basados en la sustentabilidad"/>
    <s v="N/A"/>
    <s v=" Dar continuidad a las estrategias diseñadas en cada uno de los programas para la formación ambiental de comunidad académica."/>
    <s v=" Elaborar un Documento que consigne las estrategias diseñadas en cada uno de los programas para la formación ambiental de la comunidad académica."/>
    <s v="Documento elaborado"/>
    <d v="2018-02-01T00:00:00"/>
    <d v="2018-11-01T00:00:00"/>
    <s v="Docentes integrantes del proyecto de Facultad Artes por el Ambiente._x000a_FBA"/>
    <s v="Fortalecimiento de las estrategias diseñadas para la formación ambiental."/>
    <s v="Ninguna"/>
  </r>
  <r>
    <x v="1"/>
    <x v="0"/>
    <x v="4"/>
    <s v="Programa 13 Formación Ambiental"/>
    <s v="Proyecto 41 Fortalecimiento de la participación de la UPN en redes ambientales nacionales e internacionales"/>
    <s v="Desarrollar dos proyectos de investigación sobre la dimensión ambiental en los programas académicos de la Universidad y participar al menos en dos redes ambientales nacionales o internacionales"/>
    <s v="N° de proyectos de investigación desarrollados (2)"/>
    <s v="Formular 1 proyecto"/>
    <s v="Formular un proyecto de investigación que aborde las experiencias  y el trabajo interdisciplinar en el tema ambiental"/>
    <s v="Proyecto formulado"/>
    <d v="2018-04-05T00:00:00"/>
    <d v="2018-06-06T00:00:00"/>
    <s v="Docentes Grupo Ambiente y Currículo, profesores diferentes facultades UPN"/>
    <s v="Formulación y presentación del proyecto de investigación tema ambiental e interdisciplinaridad al CIUP"/>
    <s v="Considerar fechas de convocatoria y procesos de evaluación y aprobación de proyectos de investigación"/>
  </r>
  <r>
    <x v="1"/>
    <x v="0"/>
    <x v="4"/>
    <s v="Programa 13 Formación Ambiental"/>
    <s v="Proyecto 41 Fortalecimiento de la participación de la UPN en redes ambientales nacionales e internacionales"/>
    <s v="Desarrollar dos proyectos de investigación sobre la dimensión ambiental en los programas académicos de la Universidad y participar al menos en dos redes ambientales nacionales o internacionales"/>
    <s v="N° de redes de dimensión ambiental (2)"/>
    <s v="Participar en eventos nacionales e internacionales como escenarios de divulgación del trabajo desarrollado en la UPN sobre el tema ambiental e intercambio académico."/>
    <s v="Realizar 1 foro ambiental y participar en 1 evento nacional o internacional como escenarios de divulgación del trabajo desarrollado en la UPN sobre el tema ambiental e intercambio académico."/>
    <s v="N° evento nacional o internacional / 1_x000a__x000a_N° Foro Ambiental realizado / 1"/>
    <d v="2018-02-05T00:00:00"/>
    <d v="2018-12-10T00:00:00"/>
    <s v="Docentes Grupo Ambiente y Currículo, profesores diferentes facultades UPN"/>
    <s v="Posicionamiento de la participación de la UPN como formadora de formadoras en redes y eventos académicos."/>
    <s v="Ninguna"/>
  </r>
  <r>
    <x v="1"/>
    <x v="1"/>
    <x v="5"/>
    <s v="Eficiencia Administrativa"/>
    <s v="Mantenimiento Sistema de Gestión Integral"/>
    <s v="No Aplica"/>
    <s v="No aplica"/>
    <s v="Indicadores actualizados en la página web"/>
    <s v="Mantener actualizadas las tablas de indicadores en las fechas establecidas de acuerdo con la información que se vaya publicando en las fuentes"/>
    <s v="N° indicadores del Proceso de Docencia actualizados en la página web / 5"/>
    <d v="2018-02-01T00:00:00"/>
    <d v="2018-11-30T00:00:00"/>
    <s v="Vicerrectoría Académica - Patricia Valderrama"/>
    <s v="Actualización permanente del Sistema de Gestión Integral"/>
    <s v="Ninguna"/>
  </r>
  <r>
    <x v="1"/>
    <x v="1"/>
    <x v="1"/>
    <s v="Transparencia y Acceso a la Información"/>
    <s v="Lineamientos de transparencia activa"/>
    <s v="No Aplica"/>
    <s v="No aplica"/>
    <s v="Implementar Estrategias de divulgación para la apropiación del Sistema de Gestión de Calidad, Proceso de Docencia"/>
    <s v="Diseñar e implementar dos estrategias de divulgación del Proceso de Docencia"/>
    <s v="Dos estrategias de divulgación diseñadas e implementadas"/>
    <d v="2018-02-01T00:00:00"/>
    <d v="2018-11-30T00:00:00"/>
    <s v="Vicerrectoría Académica - Patricia Valderrama"/>
    <s v="Avanzar en la apropiación del Sistema de Gestión Integral, Proceso de Docencia."/>
    <s v="Ninguna"/>
  </r>
  <r>
    <x v="1"/>
    <x v="1"/>
    <x v="5"/>
    <s v="Eficiencia Administrativa"/>
    <s v="Mantenimiento Sistema de Gestión Integral"/>
    <s v="No Aplica"/>
    <s v="No aplica"/>
    <s v="Participar en las actividades de actualización del proceso de docencia en lo relacionado al diseño de procedimientos de postgrados."/>
    <s v="Diseñar, validar y adoptar en el SIGUPN Procedimientos de postgrados "/>
    <s v="Procedimientos de postrados adoptados"/>
    <d v="2018-02-01T00:00:00"/>
    <d v="2018-11-30T00:00:00"/>
    <s v="Coordinador del Doctorado Interinstitucional en Educación - Universidad Pedagógica Nacional."/>
    <s v="Disponer de procedimientos institucionales para los programas de postgrado."/>
    <s v="Dependerá de la convocatoria que realice el líder del proceso y de lo aplicable para el diseño de procedimientos institucionales al Doctorado Interinstitucional en Educación en el marco del Convenio de Cooperación Institucional."/>
  </r>
  <r>
    <x v="1"/>
    <x v="1"/>
    <x v="5"/>
    <s v="Eficiencia Administrativa"/>
    <s v="Mantenimiento Sistema de Gestión Integral"/>
    <s v="No Aplica"/>
    <s v="No aplica"/>
    <s v="Crear procedimientos para la formalización de las actividades pedagógico-artísticas que requieren asignación presupuestal en la FBA. "/>
    <s v="Crear Protocolos de funcionamiento de la FBA"/>
    <s v="Protocolos creados"/>
    <d v="2018-02-01T00:00:00"/>
    <d v="2018-11-01T00:00:00"/>
    <s v="Decanatura, dirección de departamento y coordinaciones_x000a_FBA"/>
    <s v="Formalización de los procedimientos requeridos para la asignación presupuestal de las actividades artístico-pedagógicas que desarrollan los programas de la Facultad. "/>
    <s v="Ninguna"/>
  </r>
  <r>
    <x v="1"/>
    <x v="1"/>
    <x v="6"/>
    <s v="Elementos Transversales"/>
    <s v="Centrar la atención en el ciudadano"/>
    <s v="Estrategia de promoción"/>
    <s v="No aplica"/>
    <s v="Relación de modificaciones realizadas"/>
    <s v="Actualizar permanentemente el sitio web de la VAC y el GOAE, avances con relación en Gobierno en Línea"/>
    <s v="Sitio Web de la VAC completamente actualizado y atendiendo a Gobierno en Línea."/>
    <d v="2018-02-01T00:00:00"/>
    <d v="2018-11-01T00:00:00"/>
    <s v="Vicerrectoría Académica - Patricia Valderrama"/>
    <s v="Divulgación del Proceso de Docencia"/>
    <s v="Plan Anticorrupción y Atención al Ciudadano → Transparencia y Accedo a la Información → Lineamientos de Transparencia Activa"/>
  </r>
  <r>
    <x v="1"/>
    <x v="0"/>
    <x v="0"/>
    <s v="Programa 1 Maestros con Excelencia y Dignidad"/>
    <s v="Proyecto 2 Reestructuración orgánica y normativa"/>
    <s v="Realizar una reestructuración orgánica y normativa de la Universidad"/>
    <s v="Normatividad interna actualizada"/>
    <s v="1. Consolidar los aportes recogidos en consulta con los estamentos de la comunidad educativa_x000a_2. Tramitar en los Consejos del colegio y la universidad el Proyecto y aprobarlos debidamente"/>
    <s v="Actualizar el Proyecto Educativo Institucional del Instituto Pedagogico Nacional.  "/>
    <s v="Proyecto Educativo Institucional del IPN actualizado"/>
    <d v="2018-01-16T00:00:00"/>
    <d v="2018-12-21T00:00:00"/>
    <s v="Direccion IPN comunidad educativa IPN"/>
    <s v="PEI que guia las cciones y atiende  a las necesidades y el contexto del IPN"/>
    <s v="Ninguna"/>
  </r>
  <r>
    <x v="1"/>
    <x v="0"/>
    <x v="0"/>
    <s v="Programa 1 Maestros con Excelencia y Dignidad"/>
    <s v="Proyecto 2 Reestructuración orgánica y normativa"/>
    <s v="Realizar una reestructuración orgánica y normativa de la Universidad"/>
    <s v="Normatividad interna actualizada"/>
    <s v="1. Consolidar el documento Cmpendio Normativo._x000a_2. Tramitarlo en los Consejos del IPN y aprobarlo debidamente"/>
    <s v="Consolidar y tramitar ante el Consejo Directivo el marco Normativo Interno del IPN en un documento."/>
    <s v="Tramitación del compendio normativo en Consejo Directivo"/>
    <d v="2018-01-18T00:00:00"/>
    <d v="2018-12-21T00:00:00"/>
    <s v="Director y Abogado IPN"/>
    <s v="Organizar procesos administrativos en razón del fortalecimeintod de la la funcion del colegio "/>
    <s v="Ninguna"/>
  </r>
  <r>
    <x v="1"/>
    <x v="0"/>
    <x v="0"/>
    <s v="Programa 5 Desarrollo profesoral"/>
    <s v="Proyecto 15 Sistema de evaluación de profesores"/>
    <s v="Crear e implementar un sistema de evaluación de los profesores de la Universidad con participación de la comunidad académica"/>
    <s v="Un sistema de evaluación de profesores implementado"/>
    <s v="Realizar los ajustes al sistema y aplicar la tercera versión"/>
    <s v="Aplicar la retroalimentación del sitema de evaluación diagnostico formativa con los maestros IPN"/>
    <s v="Retroalimentación realizada"/>
    <d v="2018-03-01T00:00:00"/>
    <d v="2018-12-21T00:00:00"/>
    <s v="Equipo de direccion y maestros IPN "/>
    <s v="Una práctica pedagógica integral que responda a las necesidades educativas"/>
    <s v="Ninguna"/>
  </r>
  <r>
    <x v="1"/>
    <x v="0"/>
    <x v="0"/>
    <s v="Programa 7 Apropiación Social del Conocimiento y Comunicación Institucional"/>
    <s v="Proyecto 19 Sistema de publicaciones y difusión del conocimiento"/>
    <s v="Editar y publicar ochenta títulos producto de la investigación y labor docente que aporten en forma significativa al desarrollo de los procesos pedagógicos"/>
    <s v="N° de títulos editados y publicados (80)"/>
    <s v="1. Publicar por lo menos dos artículos con referencias a la Historia del IPN en la Revista Nodos y Nudos._x000a_2. Difundir por la página WEB infoirmación sobre los 50 años de la sección de educación especial"/>
    <s v="Difundir la historia del  IPN en redes académicas u otras revistas  académicas."/>
    <s v="Historia del IPN difundida"/>
    <d v="2018-02-19T00:00:00"/>
    <d v="2018-12-21T00:00:00"/>
    <s v="Coordinación Ed. Especial Comision  Educaccion especial "/>
    <s v="Proyectar nuevas perspectivas  que fortalezca la práctica pedagógica en la sección "/>
    <s v="Ninguna"/>
  </r>
  <r>
    <x v="1"/>
    <x v="0"/>
    <x v="0"/>
    <s v="Programa 7 Apropiación Social del Conocimiento y Comunicación Institucional"/>
    <s v="Proyecto 19 Sistema de publicaciones y difusión del conocimiento"/>
    <s v="Producir diez proyectos editoriales de materiales educativos y didácticos para la escuela básica media y superior del país"/>
    <s v="N° de proyectos editoriales producidos (10)"/>
    <s v="1. Recoger y editar las propuestas de los Proyectos Educativos Integrales de las siete comunidades._x000a_2. Difundirlos por la página WEB"/>
    <s v="Estructurar un documento memoria del proceso de construccion del PPI"/>
    <s v="Documento estructurado"/>
    <d v="2018-01-18T00:00:00"/>
    <d v="2018-12-21T00:00:00"/>
    <s v="Equipo directivo, Líderes de comunidad, quipo editorial UPN_x000a__x000a_Coordinador moodle y dinamizador pagina  IPN"/>
    <s v="Estructurar  un documento que recoja las memorias de todas las comunidades "/>
    <s v="Ninguna"/>
  </r>
  <r>
    <x v="1"/>
    <x v="0"/>
    <x v="0"/>
    <s v="Programa 2 Horizonte para la Acreditación Institucional"/>
    <s v="Proyeto 7 Fortalecimiento del programa de egresados"/>
    <s v="N/A"/>
    <s v="N/A"/>
    <s v="1. Actualizar la base de datos de egresados del IPN_x000a_2. Invitar egresados de la sección de educación especial a la celebración de los 50 años"/>
    <s v="Diseñar una estrategia para vincular egresados a la comunidad educativa del IPN"/>
    <s v="Estrategia diseñada"/>
    <d v="2018-03-09T00:00:00"/>
    <d v="2018-12-21T00:00:00"/>
    <s v="Direccion IPN - Representante exalumnos del Consejo directivo - Coordinación Ed Especial"/>
    <s v="Consolidar las redes de la comunidad 7"/>
    <s v="Ninguna"/>
  </r>
  <r>
    <x v="1"/>
    <x v="0"/>
    <x v="3"/>
    <s v="Programa 11 Universidad en el Ambito Nacional"/>
    <s v="Proyecto 30 Redes pedagógicas y cualificación de maestros en ejercicio y actores educativos"/>
    <s v="Reactivar la participación de la UPN en al menos diez redes pedagógicas nacionales o internacionales"/>
    <s v="N° de redes pedagógicas nacionales en que participa la UPN (10)"/>
    <s v="Generar el espacio para la vinculacion de maestros del IPN  a redes "/>
    <s v="Realizar dos encuentros virtules o presenciales entre maestros del IPN y maestros de otras instituciones educativas "/>
    <s v="N° encuentros realizados / N° encuentros propuestos"/>
    <d v="2018-03-18T00:00:00"/>
    <d v="2018-12-21T00:00:00"/>
    <s v="Coordinaciones  académica y de convivencia"/>
    <s v="Intercambiar experiencias pedagógicas "/>
    <s v="Ninguna"/>
  </r>
  <r>
    <x v="1"/>
    <x v="0"/>
    <x v="3"/>
    <s v="Programa 11 Universidad en el Ambito Nacional"/>
    <s v="Proyecto 32 Prácticas docentes El Instituto Pedagógico Nacional y Escuela Maternal como centro de experiencia pedagógica"/>
    <s v="Articular prácticas pedagógicas de al menos diez programas de pregrado con las áreas curriculares correspondientes al IPN produciendo aportes significativos a las mismas y a los ámbitos de formación inicial de maestros"/>
    <s v="N° de programas de pregrado que articulan sus prácticas pedagógicas con los niveles y áreas de formación del IPN (10)"/>
    <s v="Crear por lo menos una práctica más de alguna licenciatura de la UPN en alguna de las áreas o secciones del IPN"/>
    <s v="Aumentar  y articular  nuevas prácticas  pedagogicas de la UPN con el IPN "/>
    <s v="N° prácticas en 2018 / N° prácticas en 2017"/>
    <d v="2018-01-18T00:00:00"/>
    <d v="2018-12-21T00:00:00"/>
    <s v="Cooordinación de practica y extension social."/>
    <s v="Intercambiar experiencias pedagógicas "/>
    <s v="Ninguna"/>
  </r>
  <r>
    <x v="1"/>
    <x v="0"/>
    <x v="3"/>
    <s v="Programa 11 Universidad en el Ambito Nacional"/>
    <s v="Proyecto 33 Centro de memoria en educación y pedagogía"/>
    <s v="Incorporar al Centro de Memoria en la Educación y Pedagogía el material de archivo y de cultura material que existe en el IPN"/>
    <s v="Material de archivo y de cultura material del IPN, recogido y sistematizado como parte del Centro de Memoria en Educación y Pedagogía / Total de material de archivo y cultura ma terial del IPN existente en 2014"/>
    <s v="Difundir en el UPN la Sala IPN en el Museo Pedagógico"/>
    <s v="Realizar una exposición de los 50 años de educación especial "/>
    <s v="Exposición realizada"/>
    <d v="2018-03-09T00:00:00"/>
    <d v="2018-12-21T00:00:00"/>
    <s v="Coordinacion educacion especial  y área de Artes - Comisón Histórica"/>
    <s v="Escritos que recogen historias de vida de actores de la sección. "/>
    <s v="Ninguna"/>
  </r>
  <r>
    <x v="1"/>
    <x v="0"/>
    <x v="3"/>
    <s v="Programa 12 Universidad en el Ambito Internacional"/>
    <s v="Proyecto 37 Ampliación de la movilidad de profesores y estudiantes"/>
    <s v="Incrementar en 10 porciento el intercambio de estudiantes y docentes con los de los países de la región y del mundo para fortalecer la participación en comunidades académicas nacionales e internacionales"/>
    <s v="N° de estudiantes y docentes en intercambio / N° de estudiantes y docentes en intercambio, vigencia 2014"/>
    <s v="1. Gestionar la particiáción de tres docentes del IPN en eventos académicos de carácter nacional._x000a_2. Presentar a la UPN una propuesta para que se pueda apoyar financieramente el desplazamiento de estudiantes del IPN a eventos académicos, deportivos o artísticos."/>
    <s v="Aumentar la participación de docentes y estudiantes del Ipn en eventos de intercambio nacionales e internacionales"/>
    <s v="N° docentes y estudiantes en eventos de interambio en 2018 / N° docentes y estudiantes en eventos de interambio en 2017"/>
    <d v="2018-01-18T00:00:00"/>
    <d v="2018-12-21T00:00:00"/>
    <s v="Consejo académico IPN"/>
    <s v="Aportar al debate pedagógico nacional desde la apuesta pedagógica IPN"/>
    <s v="Ninguna"/>
  </r>
  <r>
    <x v="1"/>
    <x v="1"/>
    <x v="5"/>
    <s v="Iniciativas Adicionales"/>
    <s v="Otros"/>
    <s v="N/A"/>
    <s v="N/A"/>
    <s v="Conservar el patrimonio documental del IPN"/>
    <s v="Recoger al menos 20 piezas más del patrimonio pedagógico material "/>
    <s v="N° piezas recogidas / 20"/>
    <d v="2018-01-18T00:00:00"/>
    <d v="2018-12-21T00:00:00"/>
    <s v="Equipo de direccion y maestros IPN "/>
    <s v="Fortalecer  la colección del Museo pedagógico"/>
    <s v="Ninguna"/>
  </r>
  <r>
    <x v="2"/>
    <x v="0"/>
    <x v="3"/>
    <s v="Programa 12 Universidad en el Ámbito Internacional"/>
    <s v="Proyecto 39 Formación en lenguas extranjeras"/>
    <s v="Realizar un programa piloto de enseñanza de lenguas extranjeras para estudiantes nuevos con el propósito de estimular y fortalecer la apropiación de una lengua extranjera"/>
    <s v="N° de programas piloto realizados (1)"/>
    <s v="1. Informar a las unidades académicas fecha de inscripción para interesados. 2. Adelantar el proceso de formación con los inscritos definitivos (docentes en ejercicio, docentes en formación) 3. Adelantar un informe del proceso al finalizar cada semestre."/>
    <s v="Dar continuidad al Seminario de formación en lenguas extranjeras en la modalidad virtual en los idiomas de inglés, francés y en la modalidad presencial en el idioma portugués, orientado a docentes en ejercicio y docentes en formación con el ánimo de dar respuesta a la  necesidad de cualificar el nivel de dominio de un idioma extranjero en los estudiantes de la UPN."/>
    <s v="Un programa de formación en el idioma inglés, francés y portugués adelantado"/>
    <d v="2018-02-05T00:00:00"/>
    <d v="2018-12-12T00:00:00"/>
    <s v="Director Centro de Lenguas"/>
    <s v="Lograr que docentes en formación y docentes en ejercicio de la Universidad cuenten con oportunidades para alcanzar un nivel B1 de dominio del idioma inglés, A1 en el idioma francés y A2 en portugués."/>
    <s v="Ninguna"/>
  </r>
  <r>
    <x v="2"/>
    <x v="0"/>
    <x v="0"/>
    <s v="Programa 1 Maestros con Excelencia y Dignidad"/>
    <s v="Proyecto 2 Reestructuración orgánica y normativa"/>
    <s v="Realizar una reestructuración orgánica y normativa de la Universidad"/>
    <s v="Normatividad interna actualizada"/>
    <s v="1.Actualización del documento académico de registro de los programas de idiomas del Centro de Lenguas, de acuerdo con los requerimientos vigentes de la SED. 2. Realización de las mejoras a las instalaciones y cumplimiento de la documentación administrativa que debe ser presentada ante la SED y que acompaña el documento académico. 3. Radicación del documento para renovación del registro de los programas de idiomas. "/>
    <s v="Lograr la renovación de las Resoluciones No. 02030  de 2013 y 20034 de 2017 de registro de los programas de idiomas del Centro de Lenguas ante la SED y en el marco de la Educación para el Trabajo y el Desarrollo Humano"/>
    <s v="Resolución de registro de los programas de idiomas del Centro de Lenguas emitida por la SED. "/>
    <d v="2018-02-01T00:00:00"/>
    <d v="2018-08-22T00:00:00"/>
    <s v="Director Centro de Lenguas"/>
    <s v="Contar con la resolución renovada que permita continuar con la oferta de cursos  a la comunidad."/>
    <s v="Ninguna"/>
  </r>
  <r>
    <x v="2"/>
    <x v="1"/>
    <x v="5"/>
    <s v="Eficiencia Administrativa"/>
    <s v="Otros"/>
    <s v="N/A"/>
    <s v="N/A"/>
    <s v="1. Publicación de la oferta de cursos en el sistema en el período de matrículas. 2. Aprobación por parte de la VGU en inversión en divulgación en los cursos del Centro de Lenguas. "/>
    <s v="Mantener los ingresos obtenidos en el Centro de Lenguas con relación a la vigencia inmediatamente anterior. "/>
    <s v="Ingresos recaudados"/>
    <d v="2018-01-19T00:00:00"/>
    <d v="2018-12-19T00:00:00"/>
    <s v="Director Centro de Lenguas"/>
    <s v="Contribuir en la consecución de recursos propios de la Universidad. "/>
    <s v="Ninguna"/>
  </r>
  <r>
    <x v="2"/>
    <x v="0"/>
    <x v="0"/>
    <s v="Programa 2 Horizonte para la Acreditación Institucional"/>
    <s v="Proyecto 7 Fortalecimiento del programa de egresados"/>
    <s v="Adecuar e implementar el Programa de Egresados con políticas y estrategias que propicien su retorno a la Universidad y coadyuven a la acreditación institucional"/>
    <s v="N/A"/>
    <s v="Realizar reuniones con los programas y representantes de egresados con el fin de organizar las agendas de los encuentros._x000a__x000a_Utilizar los medios de comunicación institucionales y del Centro para convocar a egresados a los encuentros._x000a__x000a_Gestión necesaria y pertinente para la realización de los encuentros._x000a__x000a_Desarrollo del Encuentro General de egresados con agenda académica, reconocimientos y eventos culturales."/>
    <s v="Realizar cinco encuentros de egresados en el año. (Uno General y cuatro de programas específicos)  Unidad de Investigación y Acreditación "/>
    <s v="# de encuentros realizados / # de encuentros programados"/>
    <s v="29/02/2018"/>
    <d v="2018-11-30T00:00:00"/>
    <s v="Sandra Patricia Rodríguez Ávila - Equipo de trabajo Centro de Egresados"/>
    <s v="Reintegración de los egresados a la Universidad, impulsando el reconocimiento de las labores institucionales y el que hacer de los egresados en sus campos de acción. _x000a__x000a_Ampliar, fortalecer y mantener las redes existentes de egresados dentro y fuera de la Universidad._x000a_"/>
    <s v="Ninguna"/>
  </r>
  <r>
    <x v="2"/>
    <x v="0"/>
    <x v="0"/>
    <s v="Programa 2 Horizonte para la Acreditación Institucional"/>
    <s v="Proyecto 4 Fortalecimiento de la autoevaluación para la acreditación"/>
    <s v="Formalizar las funciones de autoevaluación y acreditación institucional y de los programas curriculares en la estructura orgánica y los procesos de la Universidad"/>
    <s v="N/A"/>
    <s v="Preparar información útil y veraz acerca de la trayectoria profesional de los egresados con base en el instrumento único de caracterización  y estadísticas del Observatorio Laboral para la Educación._x000a__x000a_Desarrollo de un ejercicio de tipo investigativo de caracterización de los egresados de la Universidad. _x000a__x000a_Atender  las solicitudes realizadas por la oficina de Aseguramiento de la Calidad y apoyar las convocatorias de los programas y/o departamentos a los egresados para fines de acreditación. "/>
    <s v="Contribuir al proceso de acreditación institucional a través de la elaboración de informes acerca de la trayectoria profesional de los egresados.  Unidad de Investigación y Acreditación "/>
    <s v="# informes elaborados/ # informes solicitados"/>
    <s v="29/02/2018"/>
    <d v="2018-11-30T00:00:00"/>
    <s v="Sandra Patricia Rodríguez Ávila - Equipo de trabajo Centro de Egresados"/>
    <s v="Participación activa de los egresados en los procesos de Autoevaluación y Acreditación. _x000a__x000a_Brindar una información precisa y eficaz sobre la trayectoria profesional de los egresados."/>
    <s v="Ninguna"/>
  </r>
  <r>
    <x v="2"/>
    <x v="0"/>
    <x v="0"/>
    <s v="Programa 2 Horizonte para la Acreditación Institucional"/>
    <s v="Proyecto 7 Fortalecimiento del programa de egresados"/>
    <s v="Adecuar e implementar el Programa de Egresados con políticas y estrategias que propicien su retorno a la Universidad y coadyuven a la acreditación institucional"/>
    <s v="N/A"/>
    <s v="Sistematizar la trayectoria y experiencia de egresados en el ámbito de la investigación._x000a__x000a_Generar un escenario de socialización  de experiencias investigativas de egresados._x000a_"/>
    <s v="Diseñar e implementar un mecanismo de observación y seguimiento a las actividades investigativas realizadas por egresados de la UPN y promover la divulgación  de por lo menos (5) de las mismas.  Unidad de Investigación y Acreditación "/>
    <s v="mecanismo implementado # de experiencias divulgadas / 5"/>
    <s v="29/02/2018"/>
    <d v="2018-09-30T00:00:00"/>
    <s v="Sandra Patricia Rodríguez Ávila - Equipo de trabajo Centro de Egresados"/>
    <s v="Visibilizar y/o reconocer experiencias exitosas de egresados en el campo investigativo."/>
    <s v="Ninguna"/>
  </r>
  <r>
    <x v="2"/>
    <x v="0"/>
    <x v="0"/>
    <s v="Programa 2 Horizonte para la Acreditación Institucional"/>
    <s v="Proyecto 7 Fortalecimiento del programa de egresados"/>
    <s v="Adecuar e implementar el Programa de Egresados con políticas y estrategias que propicien su retorno a la Universidad y coadyuven a la acreditación institucional"/>
    <s v="N/A"/>
    <s v="Mantener actualizados los sitios virtuales para la divulgación de información laboral, académica y actividades culturales._x000a__x000a_Diseñar e implementar una herramienta que permita actualizar datos de contacto de egresados._x000a__x000a_Realizar acercamientos con redes, agremiaciones, colectivos o asociaciones de egresados._x000a__x000a_Realizar un boletín bimensual con información pertinente y de interés para los egresados sobre oportunidades académicas, laborales, de internacionalización,  situación de la Universidad y la Educación."/>
    <s v="Fortalecer la relación de los egresados con la universidad a través del diseño e implementación de al menos un mecanismo de comunicación vía TIC’S  para divulgar e intercambiar información oportuna y adecuada acerca de convocatorias, oportunidades laborales y académicas y otros.  Unidad de proyección social  y oferta laboral "/>
    <s v="# de mecanismos TIC planeados/ # de mecanismos TIC implementados"/>
    <s v="29/02/2018"/>
    <d v="2018-06-30T00:00:00"/>
    <s v="Sandra Patricia Rodríguez Ávila - Equipo de trabajo Centro de Egresados"/>
    <s v="Mantener comunicación constante con los egresados de la Universidad."/>
    <s v="Ninguna"/>
  </r>
  <r>
    <x v="2"/>
    <x v="0"/>
    <x v="0"/>
    <s v="Programa 2 Horizonte para la Acreditación Institucional"/>
    <s v="Proyecto 7 Fortalecimiento del programa de egresados"/>
    <s v="Adecuar e implementar el Programa de Egresados con políticas y estrategias que propicien su retorno a la Universidad y coadyuven a la acreditación institucional"/>
    <s v="N/A"/>
    <s v="Gestionar con las diferentes dependencias de la Universidad beneficios para los egresados._x000a__x000a_Gestionar convenios con instituciones u organizaciones externas con el propósito de adquirir beneficios o estímulos para los egresados._x000a__x000a_Informar a los egresados el proceso de carnetización y sus beneficios."/>
    <s v="Propiciar el retorno del egresado con la Universidad a través de la creación de por lo menos tres (3) estímulos para egresados mediante la gestión institucional e interinstitucional.  Unidad de Proyección social y oferta laboral "/>
    <s v="Número de estímulos / 3"/>
    <s v="29/02/2018"/>
    <d v="2018-11-30T00:00:00"/>
    <s v="Sandra Patricia Rodríguez Ávila - Equipo de trabajo Centro de Egresados"/>
    <s v="Garantizar que los egresados reciban beneficios y estímulos dentro y fuera de la Universidad, fortaleciendo  el proceso de carnetización."/>
    <s v="Ninguna"/>
  </r>
  <r>
    <x v="2"/>
    <x v="0"/>
    <x v="0"/>
    <s v="Programa 2 Horizonte para la Acreditación Institucional"/>
    <s v="Proyecto 7 Fortalecimiento del programa de egresados"/>
    <s v="Adecuar e implementar el Programa de Egresados con políticas y estrategias que propicien su retorno a la Universidad y coadyuven a la acreditación institucional"/>
    <s v="N/A"/>
    <s v="Diseñar el programa de los curso-taller para formación continua._x000a__x000a_Desarrollar un curso taller por semestre."/>
    <s v="Formular dos curso-taller de formación continua para egresados.  Unidad de formación permanente y avanzada "/>
    <s v="# curso-taller realizado / # curso-Taller programado"/>
    <s v="29/02/2018"/>
    <d v="2018-11-30T00:00:00"/>
    <s v="Sandra Patricia Rodríguez Ávila - Equipo de trabajo Centro de Egresados"/>
    <s v="Cualificar a los egresados en diferentes áreas relacionadas con su quehacer profesional, además de fortalecer el vínculo entre la Universidad y sus egresados. "/>
    <s v="Ninguna"/>
  </r>
  <r>
    <x v="2"/>
    <x v="0"/>
    <x v="0"/>
    <s v="Programa 2 Horizonte para la Acreditación Institucional"/>
    <s v="Proyecto 7 Fortalecimiento del programa de egresados"/>
    <s v="Adecuar e implementar el Programa de Egresados con políticas y estrategias que propicien su retorno a la Universidad y coadyuven a la acreditación institucional"/>
    <s v="N/A"/>
    <s v="Realización de talleres sobre procesos institucionales relacionados con la representación_x000a__x000a_Realizar  iniciativas que articulen al Consejo de egresados con las dinámicas institucionales."/>
    <s v="Desarrollar dos iniciativas de formación que involucren la cualificación del Consejo de Egresados"/>
    <s v="# de iniciativa cumplida / # iniciativa programada"/>
    <s v="29/02/2018"/>
    <d v="2018-11-30T00:00:00"/>
    <s v="Sandra Patricia Rodríguez Ávila - Equipo de trabajo Centro de Egresados"/>
    <s v="Fortalecimiento del Consejo de Egresados"/>
    <s v="Ninguna"/>
  </r>
  <r>
    <x v="2"/>
    <x v="0"/>
    <x v="0"/>
    <s v="Programa 1 Maestros con Excelencia y Dignidad"/>
    <s v="Proyecto 2 Reestructuración orgánica y normativa"/>
    <s v="Realizar una reestructuración orgánica y normativa de la Universidad"/>
    <s v="Normatividad interna actualizada"/>
    <s v="1. Identificar aspectos normativos que se requieran incluir._x000a__x000a_2. Elaborar propuesta de actualización y presentarla para aprobación."/>
    <s v="Elaborar propuesta de normatividad presentada"/>
    <s v="Propuesta de normatividad aprobada/ Propuesta de normatividad presentada"/>
    <d v="2018-01-04T00:00:00"/>
    <d v="2018-12-31T00:00:00"/>
    <s v="Subdirección de Asesorías y Extensión"/>
    <s v="Normatividad actualizada"/>
    <s v="Ninguna"/>
  </r>
  <r>
    <x v="2"/>
    <x v="2"/>
    <x v="2"/>
    <s v="Aspecto por Mejorar"/>
    <s v="Se recomienda revisar y corregir la descripción documental, que se encuentra en las A-Z físicas, como también la organización de los registros y documentos del proceso, lo cual debe corresponder a lo dispuesto en la Tabla de retención documental (TRD)."/>
    <s v="Desconocimiento del contenido y la presentación de la información en los lomos de las A-Z del archivo de gestión de la SAE._x000a_Alto volumen de información generada en la dependencia."/>
    <s v="A-Z con presentación de la información (lomos) que no se ajusta a los criterios definidos por la UPN al respecto."/>
    <s v="AP: Solicitar a la oficina de Archivo y Correspondencia la revisión de la propuesta para el cambio de la información presentada en los lomos de las A-Z del archivo de gestión del proceso de Extensión en la vigencia 2017._x000a_AP: Realizar el cambio de la versión aprobada de los lomos por parte de la oficina de Archivo y Correspondencia  del archivo de gestión del proceso de Extensión en la vigencia 2017._x000a_AP: Avanzar en los trámites conducentes a la clasificación, organización, transferencia y eliminación del fondo acumulado del archivo de la SAE que por TRD corresponde."/>
    <s v="Ajustar al 100% de las A-Z de la vigencia 2017 con lomos ajustados según los criterios contemplados por la UPN al respecto."/>
    <s v="Lomos de A-Z vigencia 2017 ajustados / Lomos de A-Z vigencia 2017 por ajustar"/>
    <d v="2018-01-01T00:00:00"/>
    <s v="31/012/2018"/>
    <s v="Subdirección de Asesorías y Extensión"/>
    <s v="A-Z que presenten la información (lomos) según los criterios definidos por la UPN para dicho efecto."/>
    <s v="Ninguna"/>
  </r>
  <r>
    <x v="2"/>
    <x v="2"/>
    <x v="2"/>
    <s v="Aspecto por Mejorar"/>
    <s v="Se recomienda efectuar las actuaciones y publicaciones pertinentes al plan de mejoramiento, dentro de los plazos estipulados, con el fin de los seguimientos y próximas auditorías sean más efectivas."/>
    <s v="No se tramitó la publicación del Plan de Mejoramiento correspondiente a la vigencia 2017."/>
    <s v="No se cuenta con el instrumento necesario que facilite el seguimiento a las acciones propuestas por el proceso para subsanar las inconformidades que se encuentran abiertas."/>
    <s v="AP: Solicitud de publicación del Plan de Mejoramiento del Proceso de Extensión vigencia 2017. _x000a_AP: Plan de mejoramiento vigencia 2017 del Proceso de Extensión publicado en el MPP."/>
    <s v="Realizar un seguimiento al plan de mejoramiento del Proceso de Extensión correspondiente a la vigencia 2017 publicado en el MPP."/>
    <s v="Propuesta de Plan de Mejoramiento aprobado/ Propuesta de Plan de Mejoramiento presentado"/>
    <d v="2018-01-01T00:00:00"/>
    <d v="2018-01-01T00:00:00"/>
    <s v="Subdirección de Asesorías y Extensión"/>
    <s v="Plan de mejoramiento del Proceso de Extensión correspondiente a la vigencia 2017 publicado en el MPP."/>
    <s v="Ninguna"/>
  </r>
  <r>
    <x v="3"/>
    <x v="0"/>
    <x v="0"/>
    <s v="Programa 1 Maestros con Excelencia y Dignidad"/>
    <s v="Proyecto 1 Estudio y construcción colectiva del nuevo proyecto educativo institucional de la Universidad"/>
    <s v="Realizar una reestructuración orgánica y normativa de la Universidad"/>
    <s v="Normatividad interna actualizada"/>
    <s v="Actualización del estatuto de contratación de la Universidad Pedagógica Nacional"/>
    <s v="Estatuto publicado e implementado"/>
    <s v="Actualizar la normatividad de contratación de la UPN, conforme a las ultimas disposiciones jurídicas, legales y jurisprudenciales que sobre la materia rigen en Colombia"/>
    <d v="2018-01-03T00:00:00"/>
    <d v="2018-12-12T00:00:00"/>
    <s v="Grupo de contratación "/>
    <s v="Actualizar la normatividad de contratación de la UPN, conforme a las ultimas disposiciones juridicas, legales y jurisprudenciales que sobre la materia rigen en Colombia"/>
    <s v="Ninguna"/>
  </r>
  <r>
    <x v="3"/>
    <x v="2"/>
    <x v="2"/>
    <s v="No Conformidad"/>
    <s v="Se evidencia que una vez revisada la caracterización y los procedimientos definidos dentro del Manual de Procesos y procedimientos, estos documentos se encuentran desactualizados, ya que el procedimiento PRO010GCT- Liquidación de Contratos no cumple con los lineamientos establecidos en el Sistema de Gestión de Calidad y el mismo no se encuentra dentro de un diagrama de flujo._x000a__x000a_Lo anterior incumple el numeral el numeral 4.2.3 Control de documentos literal b el que enuncia: revisar y actualizar los documentos cuando sea necesario y aprobarlos nuevamente."/>
    <s v="Ausencia de personal capacitado y tiempo para llevar a cabo la actualización que requiere este procedimiento. "/>
    <s v="Desconocimiento por parte de la comunidad universitaria del procedimiento que se debe seguir y que los contratos no se liquiden afectando la ejecución presupuestal de la UPN. "/>
    <s v="Destinar el tiempo dentro del  primer semestre de 2018, necesario para capacitar a los funcionarios y actualizar el procedimiento conforme a los lineamientos del sistema de gestión de calidad "/>
    <s v="Realizar al menos una capacitación en actualización documental, para cumplir con los requisitos que la norma exige"/>
    <s v="N° Capacitaciones realizadas / N° Capacitaciones propuestas"/>
    <d v="2018-01-03T00:00:00"/>
    <d v="2018-12-12T00:00:00"/>
    <s v="Grupo de contratación "/>
    <s v="Tener un sistema de gestión de calidad actualizado. Contar con personal capacitado en el G.C.O"/>
    <s v="Ninguna"/>
  </r>
  <r>
    <x v="3"/>
    <x v="2"/>
    <x v="2"/>
    <s v="Aspecto por Mejorar"/>
    <s v="1.  La información que reporta SIAFI es disímil a la contenida en las carpetas contractuales. El Grupo de Contratación solicitó al proveedor del SIAFI la parametrización de la ejecución del contrato a partir de la fecha del acta de inicio y no a la de creación del contrato en el aplicativo, sin embargo este requerimiento no se ha atendido."/>
    <s v="Error por parte de la persona encargada para manejar y alimentar el Siafi "/>
    <s v="Error de interpretación por parte de la comunidad universitaria sobre el momento real en que se inicia la ejecución de un contrato. "/>
    <s v="Requerir al proovedor del sistema SIAFI, para que en el registro del documento de acta de inicio solo se evidencie la fecha de inicio del contrato "/>
    <s v="Realizar una solicitud al proovedor del sistema SIAFI con el fin de efectuar la modificacion."/>
    <s v=" Solicitud al proovedor del sistema SIAFI / 1"/>
    <d v="2018-01-03T00:00:00"/>
    <d v="2018-12-12T00:00:00"/>
    <s v="Grupo de contratación "/>
    <s v="Más claridad en la ejecución de los procesos contractuales "/>
    <m/>
  </r>
  <r>
    <x v="3"/>
    <x v="2"/>
    <x v="2"/>
    <s v="Aspecto por Mejorar"/>
    <s v=" 3. Los convenios celebrados por la Universidad no se encuentran centralizados en el grupo de contratación, lo que dificulta su consulta, disponibilidad, control y reporte de la información"/>
    <s v="No se tiene un control adecuado y oportuno sobre los convenios y su custodia "/>
    <s v="Dificultad en el control y custodia de los documentos que contienen los convenios que celebra la Universidad Pedagogica Nacional "/>
    <s v="Solicitar por medio de correos periodicos a las dependencias el envio de los respectivos convenios para su respectivo archivo."/>
    <s v="Realizar una solicitud a las dependencias con el fin de centralizar los  convenios celebrados por la UPN."/>
    <s v="solicitud a las dependencias con el fin de centralizar los  convenios celebrados / 1"/>
    <d v="2018-01-03T00:00:00"/>
    <d v="2018-12-12T00:00:00"/>
    <s v="Grupo de contratación "/>
    <s v="Custodia centralizada de los convenios suscritos por la UPN. "/>
    <m/>
  </r>
  <r>
    <x v="3"/>
    <x v="2"/>
    <x v="2"/>
    <s v="Aspecto por Mejorar"/>
    <s v=" 6. Dentro de las acciones del mapa de riesgos de Gestión y Corrupción, se recomienda replantear el riesgo GCT- R04 referente a la “No aprobación de pólizas por incumplimiento” toda vez que el riesgo no es claro, y la acción planteada: “Asesoría a los contratistas, dependencias y la aseguradora si aplica y desarrollada” no es coherente.   _x000a__x000a_7. Es conveniente que se revise la posibilidad de ampliar los riegos de corrupción, dada la sensibilidad del proceso y los resultados de las auditorias._x000a_"/>
    <s v="Desactualización del mapa de riesgos formulado frente a las nuevas dinamicas  en cuanto a la reglamentación de la contratación y sus riesgos. "/>
    <s v="No evidenciar los posibles riesgos de corrupción relacionados con la contratación de la Universidad y su control efectivo. "/>
    <s v="Analizar y actualizar los posibles riesgos de corrupción "/>
    <s v="Elaborar el mapa de riesgos conforme a las nuevas necesidades y dinamicas de contratación en la Universidad.  "/>
    <s v="Mapa de riesgos actualizado / 1"/>
    <d v="2018-01-03T00:00:00"/>
    <d v="2018-12-12T00:00:00"/>
    <s v="Grupo de contratación "/>
    <s v="Contar con una matriz  de riesgos con forme a las nuevas dinamicas de la contratacion."/>
    <m/>
  </r>
  <r>
    <x v="3"/>
    <x v="2"/>
    <x v="2"/>
    <s v="Aspecto por Mejorar"/>
    <s v="2. Se recomienda documentar los planes de trabajo efectuados por el Grupo de Contratación en aras de evidenciar el seguimiento y cumplimiento de las actividades. _x000a__x000a_4. Se evidencia debilidades en el control y monitoreo de la ejecución de las acciones contenidas en los planes de mejoramiento, los cuales no se encontraban unificados ni consolidados, lo cual afecta el mejoramiento continuo del proceso._x000a__x000a_5. Se recomienda que los Planes de Mejoramiento producto de las auditorias realizadas, una vez aprobados sean publicados en la página Web, ya que los de los años 2014, 2015 no lo están._x000a__x000a_ 8. Se observa que aunque el personal del proceso de Gestión Contractual ha llevado a cabo acciones en la consolidación de los  indicadores de gestión;  éstos necesitan que se revisen, actualicen y si es el caso se reformulen, de tal forma que permitan tener información sobre sus modalidades contractuales,  tomar  decisiones sobre sus resultados y generar valor agregado en la gestión._x000a__x000a_"/>
    <s v="Alto grado de acumulación de trabajo y la ausencia de una entrega real del cargo por parte los jefes anteriores del grupo de contratación han ocasionado que no se tenga una línea temporal que pueda evidenciar el seguimiento y cumplimiento de las actividades del grupo. "/>
    <s v="Ausencia de documentos y su respectiva publicación  que  permita reflejar la gestión que ha desarrollado el Grupo de Contratación  "/>
    <s v="Actualizar, controlar y publicar los documentos que  sean necesarios con el fin de cumplir con los lineamientos del Sistema de Gestión Integral."/>
    <s v="Realizar una revisión de los documentos que deben ser objetó de seguimiento o publicación con el fin de que se han efectuadas las acciones pertinentes "/>
    <s v="Revisión de los documentos que deben ser objetó de seguimiento o publicación / Sobre documentos a los que se le hizo seguimiento o publicación._x000a_"/>
    <d v="2018-01-03T00:00:00"/>
    <d v="2018-12-12T00:00:00"/>
    <s v="Grupo de contratación "/>
    <s v="Documentos publicados y actulizados conforme a los seguimientos"/>
    <m/>
  </r>
  <r>
    <x v="3"/>
    <x v="2"/>
    <x v="7"/>
    <s v="Hallazgo"/>
    <s v="H1 En el desarrollo de la auditoría se estableció que las transferencias documentales al archivo general de la Universidad no se efectúan dentro de los tiempos establecidos en la TRD, la cual establece dos años de retención en el archivo de gestión. Situación evidenciada en la auditoría de 2014 donde a esa fecha se encontraban transfiriendo documentos correspondientes a la vigencia 2002 y 2003, en la auditoría de 2015 de la vigencia 2010 y en la del 2016 transfiriendo documentos correspondientes a la vigencia 2011 y 2012 adicionalmente se evidenció que las carpetas no se tenían rótulos, se encontraban en mal estado y con hojas dobladas,  y  en 2017 se está tramitando transferencia de las vigencias 2006 y 2012._x000a__x000a_Lo anterior incumple la Resolución 1401 de 2005, de la Universidad, por la cual se reglamentan las transferencias documentales al Archivo General de la Universidad; afectando la salvaguarda, conservación y disposición de los documentos, de igual manera incumple lo establecido en el numeral 3.Eje Transversal Información y Comunicación y el elemento 2.3.1 Plan de Mejoramiento del Modelo Estándar de Control Interno MECI 2014._x000a__x000a_NOTA: Las situaciones presentadas persisten desde el 2014. El hallazgo descrito consolida los correspondientes a H-01-GC/2014  y  H-02-GC/2015 NC/1-2016  para efectos del plan de mejoramiento_x000a_"/>
    <s v="Al momento de la entrega del cargo, por parte de la Coordinación no se informó el gran retraso que sostenia el grupo desde el año 2000. aunado a lo anterior la ausencia de recurso humano suficiente para atender las necesidades diarias del archivo de grupo y a la vez superar dicho represamiento. "/>
    <s v="Acumulación de expedientes contractuales e incumplimiento de la tabla de retención documental dispuesta por la UPN para estos efectos. "/>
    <s v="Realizar la transferencia documental de los años 2007-2008-2009-2013-2014 conforme al cronograma dispuesto por el grupo de Archivo y Correspondencia de la UPN.  "/>
    <s v="Realizar la totalidad de la transferencia documental "/>
    <s v="# de transferencias realizadas/ # transferencias programadas "/>
    <d v="2018-01-03T00:00:00"/>
    <d v="2018-12-12T00:00:00"/>
    <s v="Grupo de contratación "/>
    <s v="cumplir con la Tabla de retención documental de la Universidad"/>
    <m/>
  </r>
  <r>
    <x v="3"/>
    <x v="2"/>
    <x v="7"/>
    <s v="Hallazgo"/>
    <s v="H 2. Se estableció en los contratos 48/16, 192/2017, 02/17 que las carpetas contractuales no cuentan con registros que deben ser parte de las mismas, como son Actas de Inicio, Actas de Ejecución, Actas de Liquidación, Certificaciones de ejecución de contratos y Certificados de pagos parafiscales, lo que demuestra deficiencias en la Supervisión._x000a__x000a_Esta situación contraviene lo establecido en el Manual de Contratación de la UPN en lo relacionado con los ítems 1,2 y 3, y el Decreto 1562 de 2012 Art. 2 Inciso 1, en cuanto al ítem 5. La  resolución 0752 de 29 de julio de 2013 Numeral 22 de los derechos deberes y obligaciones de los supervisores y/o interventores, consistente en suscribir conjuntamente con el contratista las actas de entrega parciales y recibo definitivo de los bienes o servicios contratados en concordancia con las obligaciones estipuladas contractualmente que indican la certificación de la ejecución del contrato dentro de las condiciones exigidas, lo cual es requisito para efectuar los pagos. De igual manera, incumple lo establecido en el numeral 1.2.2 Modelo de Operación y 2.3.1 Plan de Mejoramiento del Modelo Estándar de Control Interno MECI 2014._x000a__x000a_NOTA: Las situaciones presentadas persisten desde el 2014. El hallazgo descrito consolida los correspondientes a H-02-GC/2014, H-05 GC/2015, H8-GC/2015 y H1-GC/2016, para efectos del plan de mejoramiento._x000a_H. 5 De la revisión practicada a las carpetas contractuales se evidenció que se anexan  registros desactualizados, tal como sucedió en la Orden de servicio OC 48/16 suscrita con Francisco J Bermell Technologies S.L, los documentos soporte datan de hace 12 años, donde se aporta escritura N°5775 de diciembre de 2005, documento mediante el cual se validó la capacidad técnica, jurídica y financiera. Se advierte que dentro de la capacidad jurídica era necesario solicitar el certificado de existencia y representación legal de España actualizado y el documento que validara la capacidad financiera, toda vez que la escritura aportada indica que el capital de la sociedad para ese entonces era de 4000 euros, la mitad del valor del bien que dio origen a la Orden de Servicio con la UPN._x000a_Lo anterior incumple lo establecido en el numeral 1.2.2 Modelo de Operación por Procesos y  2.3.1 Plan de Mejoramiento del Modelo Estándar de Control Interno MECI 2014._x000a_NOTA: La situación presentada persiste desde el 2014. El hallazgo descrito consolida los correspondientes a: H-04-GC/2014 - H-04-GC/2016, para efectos del plan de mejoramiento._x000a_"/>
    <s v="1. Los supervisores de los contratos actúan de forma negligente en algunos casos, lo cual ocasiona que las carpetas se encuentren desactualizadas, y ya que esta es una obligación propia de la supervisión el Grupo de Contratación se encuentra sujeto al cumplimiento del supervisor. _x000a__x000a_2. Cuando se hace la solicitud de contratación, algunos registros o documentos no se encuentran actualizados, para evitar que se realicen tramites con estos documentos se implementaron  controles los cuales han tenido gran éxito, sin embargo y a pesar de ellos, se presentan algunos casos excepcionales._x000a_"/>
    <s v="Desactualización en algunos registros o documentos."/>
    <s v="Realizar un control previo al radicado de las solicitudes de contratación.  _x000a_Realizar un seguimiento preventivo a las carpetas contractuales._x000a_Solicitar semestralmente a los funcionarios que fungen como supervisores que remitan la documentación que de cuenta del ejercicio de la supervisión para su respectivo archivo del contrato    "/>
    <s v="Actualizar las carpetas contractuales conforme avanza su ejecución_x000a__x000a_"/>
    <s v="Carpetas Analizadas / Carpetas Radicadas"/>
    <d v="2018-01-03T00:00:00"/>
    <d v="2018-12-12T00:00:00"/>
    <s v="Grupo de contratación "/>
    <s v="Cumplir a cabalidad con los documentos o registros con los que deba contar las carpetas contractuales"/>
    <m/>
  </r>
  <r>
    <x v="3"/>
    <x v="2"/>
    <x v="7"/>
    <s v="Hallazgo"/>
    <s v="H3. En los contratos 3, 33, 38, 37, 1, 48, 60,81, 55,91 de 2016 y, 1, 3, 5, 22,28, 224, 252 de 2017 aparecen en el SIAFI en ejecución cuando el estado real es el de liquidados pues, teniendo en cuenta que terminó su ejecución, aunque en las órdenes de compra de bienes o servicios no se requiere que tengan actas de liquidación de conformidad con el Art 46 del Acuerdo 25 de 2011 en el sistema deben aparecer de manera correcta. También se evidencia en el contrato 224/17 que el acta de liquidación se efectuó siete meses después de la terminación del contrato._x000a_Lo anterior incumple el Acuerdo 025 de 2011 Estatuto de Contratación, que en su art 47 indica que a menos de estipulación en contrario el  término máximo de liquidación del contrato es de 4 meses, acorde con la cláusula séptima supervisión numeral 6, elaborar oportunamente el acta de liquidación del contrato. Así mismo, afecta el cumplimiento de lo  establecido en el numeral 1.2.2 Modelo de Operación por Procesos y el elemento 2.3.1 Plan de Mejoramiento del Modelo Estándar de Control Interno MECI 2014._x000a__x000a_NOTA: Las situaciones presentadas persisten desde el 2014. El hallazgo descrito consolida los correspondientes a: H-04-GC/2014 - H-04-GC/2016, para efectos del plan de mejoramiento._x000a_"/>
    <s v="La falta de conocimiento del supervisor de actualizar las actuaciones que adelnta en el ejercicio del mismo en el sistema Siafi "/>
    <s v="Discorancia entre el expediente contractual y los registros indicados en el sistema siafi. "/>
    <s v="Solicitar a los supervisores via correo electronico, actualizar los registros de las actuaciones adelantadas en el sistema siafi "/>
    <s v="Realizar una actualización  entre los registros SIAFI y lo contenido en los expedientes contractuales"/>
    <s v="Registros Siafi / Expedientes contractuales "/>
    <d v="2018-01-03T00:00:00"/>
    <d v="2018-12-12T00:00:00"/>
    <s v="Grupo de contratación "/>
    <s v="Cumplir a cabalidad con los documentos o registros con los que deba contar las carpetas contractuales"/>
    <m/>
  </r>
  <r>
    <x v="3"/>
    <x v="2"/>
    <x v="7"/>
    <s v="Hallazgo"/>
    <s v="H4. Se evidencian debilidades en la asignación y notificación de la supervisión contractual, tal como ocurrió en el contrato 05/17 donde la notificación de la supervisión se realizó el 22 de febrero de 2017 con posterioridad a la suscripción del acta de inicio, la cual se efectuó el 20 de febrero de 2017. _x000a__x000a_Lo anterior incumple el parágrafo 1 del artículo 5 de la Resolución 752 de 2013, que establece que la supervisión será notificada por el GC como requisito para la elaboración del acta de inicio de los contratos. Así como el numeral 1.2.2 Modelo de Operación por Procesos y el elemento 2.3.1 Plan de Mejoramiento, del Modelo Estándar de Control Interno MECI 1000: 2014._x000a__x000a_NOTA: La situación presentada persiste desde el 2015. El hallazgo descrito recoge el correspondiente al H-07-GC/2015._x000a_"/>
    <s v="La situación descrita en el hallazgo, se presentó toda vez que el sistema SIAFI, no se encuentra concadenado con la designación de supervisión que se hace por correo electrónico, sin embargo, dicho sistema registra al momento de cargar los datos del contrato perfeccionado la inclusión del supervisor designado, lo que permite que el supervisor al percatarse de dicho registro pueda realizar actuaciones dentro de la plataforma sin recibir la designación mencionada anteriormente."/>
    <s v="Actuaciones del supervisor sin recibir la notificación de la designación de la supervisión."/>
    <s v="Fortalecer la oportunidad con la que el grupo de contratación realiza la notificación de la designación de la supervisión por medio correo electronico"/>
    <s v="Que todas las notificaciones de supervisiones queden efectuadas en legal forma"/>
    <s v="#supervisores Instruidos/ # supervisores de los contratos UPN"/>
    <d v="2018-01-03T00:00:00"/>
    <d v="2018-12-12T00:00:00"/>
    <s v="Grupo de contratación "/>
    <s v="Fortalecer el ejercicio de los supervisores de los contratos de la Unversidad. "/>
    <m/>
  </r>
  <r>
    <x v="3"/>
    <x v="2"/>
    <x v="7"/>
    <s v="Hallazgo"/>
    <s v="H6. Se evidenció que dentro de la orden de compra OC 48/17 para la adquisición de equipo de Electromiografía requerido para el desarrollo del proyecto interno de investigación FEF-439-16, en los términos de referencia se solicitó por el área, el pago anticipado del 100%, y se presentó al Grupo de Contratación permitiendo que por medio de acta de ejecución de la orden, se re realizara el 100% como pago anticipado._x000a_Esta situación incumple lo dispuesto por el artículo 24 del acuerdo 025 de 2011 - Estatuto de Contratación, que indica que el pago anticipado no puede exceder del 50% del valor del contrato y así mismo afecta el cumplimiento del componente 1.2.5 Políticas de Operación  del Modelo Estándar de Control Interno MECI 1000: 2014. _x000a__x000a_H7. En virtud de la autonomía universitaria para el caso específico de los SAR, la Universidad contempla en el artículo 8 de la Resolución N° 0548 de 2008 que los coordinadores de los proyectos SAR dentro de sus funciones entre otras, tienen la de “Actuar como interventor de personal vinculado para el desarrollo del SAR” y en muchos de los casos la vinculación de estos coordinadores-supervisores se realiza mediante contrato de prestación de servicios, lo anterior,  facultados por el artículo 2 de la Resolución N° 1145 que al establecer la categoría de coordinador, deja abierta su forma de vinculación. Sin embargo, el Estatuto de Contratación de la UPN, así como la Resolución 0752 de 29 de julio 2013 en el Art. Segundo señala: “La supervisión será ejercida a través de funcionarios de planta y/o servidores públicos de la Universidad…”._x000a__x000a_La situación presentada evidencia contraposición en las normas internas y  afecta el cumplimiento de lo establecido en el numeral 1.2.2 Modelo Operación por Procesos del MECI 1000 - 2014._x000a__x000a_Se citan los siguientes casos: _x000a_La contratista PERTUZ BEDOYA CAROL JULIETTTE quien en el 2016 supervisó los contratos N°1054,1058, 1059, 1068, 1071, 1072, 1074, 1075,1077, 1087, 1088 y 95 y de la vigencia 2017 los contratos N°5, 20, 22, 24._x000a_IVONNE PAOLA MENDOZA NIÑO por contrato de prestación de servicios N° 611/16, en la vigencia 2016 supervisó los contratos N° 633, 365, 647, 648, 649, 651 a 681 y 885, 1004,1008, 1023, 63, 72, 113 y 114 de 2016 y en la vigencia 2017 vinculada por prestación de servicios N°375 vigencia en la cual realiza la supervisión de los contratos N°19,21, 25, 99, 103 y del 390 a 422, 451, 3 y Orden de Compra N° 2, y O de servicio N° 02 todos de 2016._x000a_GALLARDO VARGAS MARGARITA ROSA vinculada mediante prestación de servicios en la vigencia 2016 N°219 supervisando los contratos N°217 a 223 y 234 a 238 y 240 a 243 y 245,246, y 248 a 252 y 255, 256,258, 259,264, 272, 306,309, 312, 325, 358, 365, 408, 409, 629, 1080, 1127, 70 y 12 de 2016 y en la vigencia 2017 vinculada mediante prestación de servicios N°264 supervisando la orden de servicio N° 1._x000a_"/>
    <s v="las dinamicas de las necesidad hacer contratadas por la universidad hacen necesario un sistema agil y flexible que permita la contratacion de forma rapida y oportuna, el sistema actual no permite esa flexibilidad, pese a la autonimia constitucional que goza la universidad "/>
    <s v="Traumatismos en los procesos de contratacion "/>
    <s v="Actualización del estatuto de contratación de la Universidad Pedagógica Nacional"/>
    <s v="Realizar una actualizacion del Estatuto de Contratacion "/>
    <s v="Norma actulizada "/>
    <d v="2018-01-03T00:00:00"/>
    <d v="2018-12-12T00:00:00"/>
    <s v="Grupo de contratación "/>
    <s v="Actualizar la normatividad de contratación de la UPN, conforme a las ultimas disposiciones juridicas, legales y jurisprudenciales que sobre la materia rigen en Colombia"/>
    <m/>
  </r>
  <r>
    <x v="4"/>
    <x v="0"/>
    <x v="0"/>
    <s v="Programa 4 Recursos de Apoyo Académico"/>
    <s v="Proyecto 10 Dotación de recursos de apoyo académico e infraestructura tecnológica"/>
    <s v="Ampliar renovar y consolidar la infraestructura tecnológica de la institución orientada al cumplimiento del Plan Estratégico de Sistemas"/>
    <s v="Software y sistemas de información adecuados y suficientes a las necesidades institucionales"/>
    <s v="Migrar los datos provenientes de los sistemas de información actualmente utilizados por la Universidad, para la integración al nuevo Software académico adquirido"/>
    <s v="Proporcionar la información funcional necesaria en la implementación del software académico adquirido por la Universidad con base en el plan de trabajo definido por la Subdirección de Sistemas de Información para la vigencia 2018"/>
    <s v="Planillas implementación diligenciadas conforme a los parámetros definidos por el proveedor"/>
    <d v="2018-01-15T00:00:00"/>
    <d v="2018-12-26T00:00:00"/>
    <s v="Subdirector, equipo de trabajo SAD "/>
    <s v="Información coherente y verificada en el sistema de información adquirido por la Universidad"/>
    <s v="Ninguna"/>
  </r>
  <r>
    <x v="4"/>
    <x v="0"/>
    <x v="0"/>
    <s v="Programa 1 Maestros con Excelencia y Dignidad"/>
    <s v="Proyecto 2 Reestructuración orgánica y normativa"/>
    <s v="Realizar una reestructuración orgánica y normativa de la Universidad"/>
    <s v="Normatividad interna actualizada"/>
    <s v="Suministrar la información necesaria en complemento a las actividades programadas en las vigencias 2016 y 2017 frente a la propuesta de restructuración del Reglamento Estudiantil."/>
    <s v="Revisar el Reglamento estudiantil con respecto a los procesos de la SAD y presentar los aportes o propuestas para su actualización o mejoramiento"/>
    <s v="Documento con propuesta ajustes, a partir de la revisión y análisis del Reglamento estudiantil."/>
    <d v="2018-02-05T00:00:00"/>
    <d v="2018-12-26T00:00:00"/>
    <s v="Gloria Liliana Arias, José Wilson Macías González (Subdirector) William Rincón SAD."/>
    <s v="Contribución para mejoras al reglamento estudiantil"/>
    <s v="Se mantiene la acción planteada en las vigencias pasadas"/>
  </r>
  <r>
    <x v="4"/>
    <x v="1"/>
    <x v="1"/>
    <s v="Transparencia y Acceso a la Información"/>
    <s v="Lineamientos de transparencia activa"/>
    <s v="N/A"/>
    <s v="N/A"/>
    <s v="1. Levantamiento de información estadística semestral de Inscritos, admitidos, matriculados, Egresados de Pregrado y Posgrado para creación de boletín con previa autorización de la Vicerrectoría Académica._x000a__x000a_2. Publicación de un  Boletín por medios electrónicos (Notas Comunicantes, portal web, correos electrónicos, etc.)."/>
    <s v="Publicar la información estadística producida por la SAD con cifras actualizadas que constituya una manera clara y explícita de rendición de cuentas ante la comunidad universitaria como manifestación de transparencia "/>
    <s v="Publicación semestral de la información estadística generada por la SAD_x000a_"/>
    <d v="2018-03-01T00:00:00"/>
    <d v="2018-12-26T00:00:00"/>
    <s v="Equipo de Trabajo SAD"/>
    <s v="Mantener informada a la comunidad universitaria en ejercicio de los procesos misionales y de apoyo de la Universidad, así como los logros sociales (resultados y efectos) más importantes."/>
    <s v="Ninguna"/>
  </r>
  <r>
    <x v="4"/>
    <x v="1"/>
    <x v="1"/>
    <s v="Racionalización de Trámites"/>
    <s v="Tecnológicas"/>
    <s v="Formularios diligenciados en línea"/>
    <s v="No aplica"/>
    <s v="1. Levantamiento del inventario de trámites_x000a__x000a_2. Envío de información a ODP para actualización en el SUIT"/>
    <s v="Actualización del Sistema Único de Información de Trámites - SUIT frente al proceso de Admisiones y Registro"/>
    <s v="Inventario de trámites para actualización en el SUIT"/>
    <d v="2018-03-01T00:00:00"/>
    <d v="2018-12-26T00:00:00"/>
    <s v="Subdirector y equipo de trabajo SAD"/>
    <s v="Mantener informada a la comunidad en general de los tramites y servicios ofrecidos por la Subdirección de Admisiones y Registro"/>
    <s v="Ninguna"/>
  </r>
  <r>
    <x v="4"/>
    <x v="1"/>
    <x v="1"/>
    <s v="Mecanismos de Atención al Ciudadano"/>
    <s v="Fortalecimiento de los canales de atención"/>
    <s v="No Aplica"/>
    <s v="No aplica"/>
    <s v="1. Programación de visitas  a Instituciones oficiales y privadas para informar a la comunidad estudiantil los programas que ofrece la Universidad._x000a__x000a_4. Participación  en las Ferias Universitarias que convocan a la Universidad."/>
    <s v="Ampliar la cobertura de difusión en instituciones privadas y oficiales de los programas académicos que ofrece la universidad tanto de pregrado como de posgrado, participando continuamente en ferias universitarias según los recursos que se asignen para esta meta"/>
    <s v="Una campaña de difusión y promoción de los programas de pregrado y posgrado desarrollada"/>
    <d v="2018-03-01T00:00:00"/>
    <d v="2018-12-26T00:00:00"/>
    <s v="Subdirector y equipo de trabajo SAD"/>
    <s v="Obtener una mayor demanda de inscritos y ampliar reconocimiento de la Universidad frente a la comunidad en general."/>
    <s v="Ninguna"/>
  </r>
  <r>
    <x v="4"/>
    <x v="1"/>
    <x v="1"/>
    <s v="Mecanismos de Atención al Ciudadano"/>
    <s v="Relacionamiento con el ciudadano"/>
    <s v="No Aplica"/>
    <s v="No aplica"/>
    <s v="1. Aplicación de encuesta Satisfacción a través por web_x000a__x000a_3. Elaboración de un informe sobre los resultados que sirva para mejorar la atención."/>
    <s v="Aplicar una encuesta de satisfacción a una muestra de los estudiantes que solicitan atención en la Subdirección de Admisiones con el fin de medir el grado de satisfacción en el servicio de los usuarios."/>
    <s v="# de personas satisfechas / Total de encuestas"/>
    <d v="2018-03-01T00:00:00"/>
    <d v="2018-12-26T00:00:00"/>
    <s v="Subdirector, equipo de trabajo SAD"/>
    <s v="Tomar medidas necesarias para el mejoramiento de la atención al público"/>
    <s v="Asociado al componente de Plan anticorrupción y atención al ciudadano: PQRS"/>
  </r>
  <r>
    <x v="5"/>
    <x v="0"/>
    <x v="0"/>
    <s v="Programa 1 Maestros con Excelencia y Dignidad"/>
    <s v="Proyecto 2 Reestructuración orgánica y normativa"/>
    <s v="Realizar una reestructuración orgánica y normativa de la Universidad"/>
    <s v="Normatividad interna actualizada"/>
    <s v="1. Coordinar reuniones con los diferentes estamentos de la Universidad para estructurar e implementar el Comité Institucional del Deporte Representativo._x000a_2. Afianzar el liderazgo del Comité frente a los Grupos Deportivos Representativos y su participación en competencias.                                                     3. Reportar la cobertura y la participación del deporte representativo dentro de la comunidad universitaria."/>
    <s v="Crear un (1) comité Institucional del Deporte Representativo de la U.P.N. a fin de centralizar la estructura deportiva de la Universidad."/>
    <s v="Un (1) Comité creado."/>
    <d v="2018-02-01T00:00:00"/>
    <d v="2018-11-30T00:00:00"/>
    <s v="Subdirector de Bienestar Universitario y Gestor Programa Deporte"/>
    <s v="Reorganizar y centralizar el deporte representativo de la U.P.N. facilitando el  reporte de atenciones. "/>
    <s v="Ninguna"/>
  </r>
  <r>
    <x v="5"/>
    <x v="0"/>
    <x v="0"/>
    <s v="Programa 8 Universidad para la Alegría"/>
    <s v="Proyecto 21 Bienestar para todas y todos"/>
    <s v="Ampliar en un 10 porciento la cobertura de los programas de bienestar universitario para brindar apoyo directo a la población estudiantil más vulnerable"/>
    <s v="N° de estudiantes beneficiados con los programas de bienestar / N° de estudiantes beneficiados, vigencia 2014"/>
    <s v="1. Coordinar con la F.E.F los espacios académicos susceptibles de articulación con el programa deportes de la S.B.U._x000a_2. Apoyar iniciativas estudiantiles en el marco de esta articulación. _x000a_3. Programar agenda de preparación y celebración de los eventos deportivos que se realizarán conjuntamente."/>
    <s v="Realizar  seis (6) eventos deportivos de manera articulada con espacios académicos de la F.E.F."/>
    <s v="N° de eventos deportivos realizados/6*100"/>
    <d v="2018-02-01T00:00:00"/>
    <d v="2018-11-30T00:00:00"/>
    <s v="Subdirector de Bienestar Universitario y Gestor Programa Deporte"/>
    <s v="Dotar de una reflexión y práctica pedagógica la actividad deportiva universitaria, implementando el conocimiento desarrollado en la F.E.F."/>
    <s v="Ninguna"/>
  </r>
  <r>
    <x v="5"/>
    <x v="0"/>
    <x v="8"/>
    <s v="Programa 10 Escuelas para la Paz la Convivencia y la Memoria"/>
    <s v="Proyecto 27 Laboratorio de iniciativas sobre los núcleos temáticos del eje referidos a paz convivencia derechos humanos ciudadanía memorias procesos de paz y pos acuerdos"/>
    <s v="Diseñar e implementar una estrategia para abordar las problemáticas de convivencia prevención y consumo de sustancias psicoactivas y alcohol al interior de la Universidad"/>
    <s v="N° de estrategias diseñadas e implementadas (1)"/>
    <s v="1. Articular acciones entre las dependencias y grupos involucrados en el abordaje del tema frente al consumo de sustancias psicoactivas y problemas socialmente relevantes en la Universidad Pedagógica Nacional._x000a_2. Coordinar reuniones de trabajo para definir acciones y actividades en materia de consumo y de sustancias psicoactivas y problemas socialmente"/>
    <s v="Crear una (1) mesa de trabajo interestamental para el abordaje frente al consumo de sustancias psicoactivas y problemas socialmente relevantes en la Universidad Pedagógica Nacional"/>
    <s v="Una (1) mesa interestamental creada y consolidada."/>
    <d v="2018-02-01T00:00:00"/>
    <d v="2018-11-30T00:00:00"/>
    <s v="Subdirección Bienestar Universitario - Programa psicosocial - GOAE "/>
    <s v="1. Fortalecer acciones que minimicen el impacto del consumo de SPA en la Universidad.    _x000a_2. Actualización de información sobre percepciones del consumo de SPA y factores asociados que incida para la toma consensuada de  decisiones"/>
    <s v="Ninguna"/>
  </r>
  <r>
    <x v="5"/>
    <x v="0"/>
    <x v="0"/>
    <s v="Programa 8 Universidad para la Alegría"/>
    <s v="Proyecto 21 Bienestar para todas y todos"/>
    <s v="Ampliar en un 10 porciento la oferta establecida en extensión cultural según las condiciones de los distintos grupos y estamentos de la Universidad"/>
    <s v="N° de personas que participan en programas de extensión cultural / N° de personas que participaron en programas de extensión cultural, vigencia 2014"/>
    <s v="1. Generar alianzas con las coordinaciones d de las licenciaturas._x000a_2. Definir rutas de trabajo y acciones específicas para la puesta en marcha de las actividades de cooperación ."/>
    <s v="Desarrollar tres (3) actividades de cooperación con las licenciaturas de la Facultad de Bellas Artes que permitan visibilizar los procesos de gestión artística y cultural tanto de la Subdirección de Bienestar Universitario como de la Facultad."/>
    <s v="Número de actividades de cooperación creados/3*100"/>
    <d v="2018-02-01T00:00:00"/>
    <d v="2018-11-30T00:00:00"/>
    <s v="Subdirector de Bienestar Universitario - Gestor Programa Cultura "/>
    <s v="Generación de alianzas entre la SBU y la Facultad de Bellas Artes para fortalecer los procesos de gestión, creación y circulación cultural en la UPN."/>
    <s v="Ninguna"/>
  </r>
  <r>
    <x v="5"/>
    <x v="0"/>
    <x v="0"/>
    <s v="Programa 8 Universidad para la Alegría"/>
    <s v="Proyecto 21 Bienestar para todas y todos"/>
    <s v="Ampliar en un 10 porciento la oferta establecida en extensión cultural según las condiciones de los distintos grupos y estamentos de la Universidad"/>
    <s v="N° de personas que participan en programas de extensión cultural / N° de personas que participaron en programas de extensión cultural, vigencia 2014"/>
    <s v="_x000a_1. Generar dinámicas de desplazamiento de los eventos ofrecidos en Calle 72 hacia las instalaciones Valmaría y Parque Nacional. _x000a_2.  Involucrar los productos o procesos de creación artísticos de los estudiantes y docentes de la Facultad de Bellas en los eventos realizados por la SBU."/>
    <s v="Realizar doce (12) eventos  para fortalecer la Agenda Cultural de la UPN, extendiendo su realización a las instalaciones de Valmaría y Parque Nacional.  "/>
    <s v="N° de eventos realizados en Valmaría y Parque Nacional/12*100"/>
    <d v="2018-02-01T00:00:00"/>
    <d v="2018-11-30T00:00:00"/>
    <s v="Subdirector de Bienestar Universitario - Gestor Programa Cultura "/>
    <s v="Fortalecimiento en la programación de la Agenda Cultural de la UPN, teniendo en cuenta la realización de eventos en las sedes Valmaría y Parque Nacional. Se espera, además, aumentar el número de asistentes a  las sesiones de encuentro propiciadas por la agenda."/>
    <s v="Ninguna"/>
  </r>
  <r>
    <x v="5"/>
    <x v="0"/>
    <x v="0"/>
    <s v="Programa 1 Maestros con Excelencia y Dignidad"/>
    <s v="Proyecto 2 Reestructuración orgánica y normativa"/>
    <s v="Realizar una reestructuración orgánica y normativa de la Universidad"/>
    <s v="Normatividad interna actualizada"/>
    <s v="1. Resolución rectoral que desarrolle el Acuerdo No.034 de 2017 &quot;Por la cual se reglamenta el servicio de almuerzo subsidiado para los estudiantes de pregrado de la Universidad Pedagógica Nacional&quot;"/>
    <s v="1. Identificar las variables y requisitos para la asignación del servicio de almuerzo subsidiado desarrollando lo establecido en el Acuerdo No.034 de 2017 &quot;Por la cual se reglamenta el servicio de almuerzo subsidiado para los estudiantes de pregrado de la Universidad Pedagógica Nacional&quot;"/>
    <s v="1 Resolución aprobada y publicada."/>
    <d v="2018-02-01T00:00:00"/>
    <d v="2018-11-30T00:00:00"/>
    <s v="Gestor socioeconómico SBU, Facilitador de Calidad SBU, y Subdirector de Bienestar Universitario"/>
    <s v="1. Promover la permanencia y titulación de los estudiantes de Pregrado que utilizan los servicios de cafetería y restaurante"/>
    <s v="Se hará participe de este proceso al GOAE"/>
  </r>
  <r>
    <x v="6"/>
    <x v="2"/>
    <x v="2"/>
    <s v="No Conformidad"/>
    <s v="No se cierra la acción 04 GDC 2015. &quot;Se evidencia la necesidad de modificar el procedimiento PRO003GDC acciones de mejoramiento en lo relacionado con reducir el número de copias del FOR012GDC y fortalecer el uso del correo electrónico&quot;. Así mismo se requiere actualizar los tiempos de los procedimientos, ya que actualmente no se cumplen con aquellos dispuestos."/>
    <s v="No se había podido tener claridad sobre los criterios conjuntamente con la Oficina de Control Interno quienes también hacen parte del procedimiento"/>
    <s v="N/A"/>
    <s v="1. Actualizar e implementar el procedimiento PRO003GDC Acciones de mejoramiento referente  a  la  reducción del número de copias utilizadas en los FOR 012 y establecer los tiempos requeridos para las actividades. "/>
    <s v="Actualizar el procedimiento PRO003GDC Acciones de mejoramiento "/>
    <s v="Procedimiento actualizado"/>
    <d v="2018-02-01T00:00:00"/>
    <d v="2018-06-29T00:00:00"/>
    <s v="Facilitadores Equipo de trabajo Gestión de Calidad"/>
    <s v="Fortalecer el procedimiento y reducir el numero de copias del FOR012GDC"/>
    <s v="Ninguna"/>
  </r>
  <r>
    <x v="6"/>
    <x v="2"/>
    <x v="2"/>
    <s v="No Conformidad"/>
    <s v="No se evidencia en el manual de procesos y procedimientos de la UPN, la medición de los indicadores del proceso correspondiente al primer semestre del año 2017, de acuerdo a lo que hace referencia la Ficha Técnica de cada indicador, que la medición debe ser semestral."/>
    <s v="Por la inmediatez de las tareas desarrolladas en la dependencia no se ha podido realizar el seguimiento"/>
    <s v="N/A"/>
    <s v="Crear una herramienta de seguimiento que permita definir los tiempos de entrega de los indicadores de Gestión para todos los procesos de la UPN"/>
    <s v="Implementar una herramienta que permita realizar seguimiento a los indicadores oportunamente"/>
    <s v="Herramienta implementada"/>
    <d v="2018-02-01T00:00:00"/>
    <d v="2018-04-30T00:00:00"/>
    <s v="Facilitadores Equipo de trabajo Gestión de Calidad"/>
    <s v="Contar con una herramienta de seguimiento de los indicadores que permita agilizar las tareas de la dependencia"/>
    <s v="Ninguna"/>
  </r>
  <r>
    <x v="6"/>
    <x v="2"/>
    <x v="2"/>
    <s v="Aspecto por Mejorar"/>
    <s v="Con el propósito de tener un mejor control en la información de la documentación del SIGUPN, se recomienda definir la periodicidad con la que se debe realizar el Backup y documentarlo en un formato, que permita registrar si se realizó o no a tiempo y el responsable del mismo."/>
    <s v="Se desconocía la existencia de un formato que permitiese llevar registro de las copias de seguridad"/>
    <s v="N/A"/>
    <s v="Realizar copias de seguridad mensuales a la documentación del SIGUPN haciendo  uso del formato FOR005GSI - Control copia de seguridad y restauración de Backup"/>
    <s v="Realizar Backup mensuales  del SIGUPN  diligenciando el formato FOR005GSI"/>
    <s v="Formato mensual diligenciado"/>
    <d v="2018-01-30T00:00:00"/>
    <d v="2018-12-21T00:00:00"/>
    <s v="Facilitadores Equipo de trabajo Gestión de Calidad"/>
    <s v="Mantener la periodicidad de realizar Backup en la carpeta del sistema de gestión"/>
    <s v="Ninguna"/>
  </r>
  <r>
    <x v="6"/>
    <x v="2"/>
    <x v="2"/>
    <s v="Aspecto por Mejorar"/>
    <s v="Agilizar la revisión, ajustes y actualización de la Política de Calidad, para que se defina como Política de Gestión Integral, con los Subsistemas de Gestión Ambiental y Seguridad y Salud en el Trabajo."/>
    <s v="No se ha actualizado el manual de calidad en el que se incluye la política del SGI y no se han unificado los espacios en la página web donde se enuncie la política"/>
    <s v="N/A"/>
    <s v="1. Actualizar las paginas del Sistema de Gestión, con respecto a la política integral y especifica de los subsistemas._x000a_2. Socializar la política en reuniones del sistema y en capacitaciones."/>
    <s v="Socializar la política del sistema de gestión en las plataformas y en la comunidad universitaria"/>
    <s v="Socialización de la política Integral"/>
    <d v="2018-02-01T00:00:00"/>
    <d v="2018-11-30T00:00:00"/>
    <s v="Facilitadores Equipo de trabajo Gestión de Calidad"/>
    <s v="La comunidad universitaria comprenda y aplique la política del sistema de gestión Integral."/>
    <s v="Ninguna"/>
  </r>
  <r>
    <x v="6"/>
    <x v="2"/>
    <x v="2"/>
    <s v="Aspecto por Mejorar"/>
    <s v="Se recomienda sensibilizar con mayor recurrencia a la parte administrativa y líderes de proceso en el Sistema de Gestión de Calidad; así mismo incluir a la comunidad académica en la importancia que tiene para la Universidad, la participación en el desarrollo y mejora del Sistema."/>
    <s v="No se cuenta con el personal suficiente dentro del Grupo de Calidad para realizar este tipo de capacitaciones segmentadas"/>
    <s v="N/A"/>
    <s v="1. Realizar 5 Socializaciones  en temas del SGI, teniendo en cuenta las necesidades  de los lideres de proceso y comunidad universitaria."/>
    <s v="Adelantar 5 Socializaciones  en temas del SGI, teniendo en cuenta las necesidades  de los lideres de proceso y comunidad universitaria."/>
    <s v="N° Socializaciones realizadas / N° Socializaciones propuestas "/>
    <d v="2018-02-01T00:00:00"/>
    <d v="2018-11-30T00:00:00"/>
    <s v="Facilitadores Equipo de trabajo Gestión de Calidad"/>
    <s v="Participación y socialización de la comunidad universitaria con el Sistema de Gestión Integral"/>
    <s v="Ninguna"/>
  </r>
  <r>
    <x v="6"/>
    <x v="1"/>
    <x v="1"/>
    <s v="Gestión de Riesgos de Corrupción"/>
    <s v="Política de administración de riesgo_x000a__x000a_Construcción del mapa de riesgos de corrupción"/>
    <s v="No Aplica"/>
    <s v="N/A"/>
    <s v="1. Actualizar la política y los lineamientos de la administración de riesgos de la UPN._x000a_2. Asesorar y apoyar técnicamente en la formulación Y/O actualización de los mapas de riesgos de corrupción."/>
    <s v="Asesorar y apoyar técnicamente a todos los procesos en la formulación y/o actualización de los mapas de riesgos, incluidos los de corrupción, según la política y lineamientos de riesgos."/>
    <s v="Nº mapas de riesgos formulados y/o actualizados / Nº procesos del SGI"/>
    <d v="2018-02-01T00:00:00"/>
    <d v="2018-11-30T00:00:00"/>
    <s v="Facilitadores Equipo de trabajo Oficina de Desarrollo y planeación"/>
    <s v="Política actualizada e incluida en la matriz"/>
    <s v="Ninguna"/>
  </r>
  <r>
    <x v="7"/>
    <x v="1"/>
    <x v="1"/>
    <s v="Gestión de Riesgos de Corrupción"/>
    <s v="Seguimiento"/>
    <s v="No aplica"/>
    <s v="No aplica"/>
    <s v="Evaluar los Mapas de Riesgos   de Universidad Pedagógica Nacional (por procesos)"/>
    <s v="Presentar un Informe de resultados de la evaluación del Mapa de Riesgos Institucional para contribuir en la prevención de los mismos"/>
    <s v="Informe de resultados de la  evaluación de los riesgos institucionales (por proceso y consolidado)"/>
    <d v="2018-01-10T00:00:00"/>
    <d v="2018-12-22T00:00:00"/>
    <s v="Oficina de Control Interno"/>
    <s v="No materialización de riesgos institucionales brindando confiablidad a los diferentes usuarios."/>
    <s v="N/A"/>
  </r>
  <r>
    <x v="7"/>
    <x v="1"/>
    <x v="9"/>
    <s v="Seguimientos"/>
    <s v="No Aplica"/>
    <s v="No aplica"/>
    <s v="No aplica"/>
    <s v="Brindar acompañamiento y asesoría en materia de Control Interno."/>
    <s v="Atender las  Asesorías solicitadas para aclara inquietudes que surjan en los procesos o dependencias "/>
    <s v="# de acompañamientos y asesorías realizadas / total  de acompañamientos y asesorías solicitadas "/>
    <d v="2018-01-10T00:00:00"/>
    <d v="2018-12-22T00:00:00"/>
    <s v="Oficina de Control Interno"/>
    <s v="_x000a_Satisfacción de los usuarios   y cumplimiento de la normatividad que le aplica."/>
    <s v="El acompañamiento y asesoría se realiza desde la Oficina de Control Interno por demanda que realicen las diferentes instancias."/>
  </r>
  <r>
    <x v="7"/>
    <x v="1"/>
    <x v="9"/>
    <s v="Auditorias Control Interno"/>
    <s v="No Aplica"/>
    <s v="No aplica"/>
    <s v="No aplica"/>
    <s v="Evaluar de manera independiente y efectuar seguimientos a los procesos o dependencias  de la Universidad de acuerdo al plan de trabajo y programa de auditorías para la vigencia 2018."/>
    <s v="Presentar los Informes de las auditorías y seguimientos practicados, en cumplimiento del programa de auditorias y plan de trabajo 2018"/>
    <s v="# Informes de auditorías y seguimientos presentados / total de auditorías y seguimientos programados en Plan de Trabajo y Programa de Auditorías "/>
    <d v="2018-01-10T00:00:00"/>
    <d v="2018-12-22T00:00:00"/>
    <s v="Oficina de Control Interno"/>
    <s v="Contribución al mejoramiento de los procesos  y Cumplimiento de procedimientos internos y de la normatividad que le aplica"/>
    <s v="N/A"/>
  </r>
  <r>
    <x v="7"/>
    <x v="1"/>
    <x v="9"/>
    <s v="Autocontrol"/>
    <s v="No Aplica"/>
    <s v="No aplica"/>
    <s v="No aplica"/>
    <s v="Fomentar la cultura de control al interior de los procesos objeto de evaluación en la vigencia 2018"/>
    <s v="Sensibilizar a los procesos auditados sobre el auto control para generar una cultura de control"/>
    <s v="# de Procesos objeto de auditoria interna sensibilizados / total de procesos auditados"/>
    <d v="2018-01-10T00:00:00"/>
    <d v="2018-12-22T00:00:00"/>
    <s v="Oficina de Control Interno"/>
    <s v="Contribución al fortalecimiento de los controles al interior de la Universidad."/>
    <s v="N/A"/>
  </r>
  <r>
    <x v="7"/>
    <x v="1"/>
    <x v="9"/>
    <s v="Relación con Entes Externos"/>
    <s v="No Aplica"/>
    <s v="No aplica"/>
    <s v="No aplica"/>
    <s v="Presentar los informes y reportes de ley a los diferentes entes externos."/>
    <s v="Cumplir con la presentación de  los Informes y reportes de Ley en los términos exigidos, para evitar sanciones"/>
    <s v=" # de Informes o reportes de ley presentados a  las instancias correspondientes / Total de Informes de Ley requeridos  "/>
    <d v="2018-01-10T00:00:00"/>
    <d v="2018-12-22T00:00:00"/>
    <s v="Oficina de Control Interno"/>
    <s v="Cumplimiento en la presentación de reportes e informes  requeridos legalmente por entes externos a la UPN"/>
    <s v="N/A"/>
  </r>
  <r>
    <x v="7"/>
    <x v="1"/>
    <x v="1"/>
    <s v="Rendición de Cuentas"/>
    <s v="Información de calidad y en lenguaje comprensible"/>
    <s v="No aplica"/>
    <s v="No aplica"/>
    <s v="* Evitar la materialización de los riesgos de corrupción._x000a__x000a_* Verificar que se cumplan los lineamientos del Manual Único de Rendición de Cuentas"/>
    <s v="Presentar Informe de seguimiento y de evaluación dentro de los términos establecidos, para cumplir con el requerimiento legal"/>
    <s v="Informe de seguimiento. "/>
    <d v="2018-01-10T00:00:00"/>
    <d v="2018-12-22T00:00:00"/>
    <s v="Oficina de Control Interno"/>
    <s v="Transparencia en los procesos internos de la Universidad Pedagógica Nacional._x000a__x000a_Proceso de Audiencia Pública de Rendición de Cuentas bajo los lineamientos del Manual Único de Rendición de Cuentas"/>
    <s v="N/A"/>
  </r>
  <r>
    <x v="8"/>
    <x v="0"/>
    <x v="0"/>
    <s v="Programa 7 Apropiación Social del Conocimiento y Comunicación Institucional"/>
    <s v="Proyecto 20 Fortalecimiento de las comunicaciones y los recursos educativos"/>
    <s v="Diseñar estrategias de comunicación que fortalezcan el empleo de los recursos educativos en los procesos pedagógicos de la Universidad y articulen el mensaje institucional con las redes sociales basadas en TIC"/>
    <s v="N° de estrategias diseñadas e implementadas por año (1)"/>
    <s v="1. Desarrollar los eventos planeados de tipo cultural para la comunidad académica como tardes de cine;  tiempo literario y  exposiciones._x000a__x000a_2. Planificar Evaluación   semestral como parte activa del proceso de mejora continua._x000a__x000a_3. Desarrollar comunicación para difundir"/>
    <s v="Promover y aumentar  el uso de los espacios culturales a través del incremento del 15% de los eventos realizados en la vigencia anterior en la Biblioteca Central "/>
    <s v="# eventos año actual / # eventos año anterior"/>
    <d v="2018-02-05T00:00:00"/>
    <d v="2018-11-30T00:00:00"/>
    <s v="Supernumerario Técnico de sala de Tesis_x000a__x000a_Profesional Supernumerario_x000a_Coordinador de Satélites"/>
    <s v="1. Apropiación por parte de los usuarios de los espacios culturales mediante su participación activa._x000a__x000a_2. Obtener un cambio del concepto tradicional que se tiene de la biblioteca._x000a__x000a_"/>
    <s v="El 20% inicial se desarrollo en la vigencia 2016 y 2017, para completar el 50% propuesto._x000a_El cumplimiento para el desarrollo de los eventos anteriores en un 100%, se ve afectado por  la situación de orden público que se presenta en la UPN, ya que en ocasiones no se puede desarrollar dicha  actividad."/>
  </r>
  <r>
    <x v="8"/>
    <x v="1"/>
    <x v="1"/>
    <s v="Mecanismos de Atención al Ciudadano"/>
    <s v="Fortalecimiento de los canales de atención"/>
    <s v="No Aplica"/>
    <s v="No aplica"/>
    <s v="1. Capacitar a la comunidad académica y administrativa en el uso y los recursos que ofrece la Biblioteca Central de la UPN._x000a__x000a_2. Evaluación permanente por parte de los usuarios como parte activa del proceso de mejora continua."/>
    <s v="Aumentar en 20% las capacitaciones en el proceso de Formación de Usuarios, frente a la vigencia anterior."/>
    <s v="# capacitaciones año actual  /# capacitaciones año anterior "/>
    <d v="2018-02-05T00:00:00"/>
    <d v="2018-11-30T00:00:00"/>
    <s v="Supernumerarios Coordinador y Técnico Satélites  - Técnicos Administrativos de las áreas Circulación y Procesos"/>
    <s v="1. Normalización del proceso de formación de usuarios._x000a__x000a_2. Autonomía por parte de los usuarios frente a los recursos y servicios  que ofrece Biblioteca Central."/>
    <s v="Para lograr el indicador con éxito, es indispensable y obligatorio contar con:_x000a__x000a_ Los Recursos Electrónicos (Bases de datos) para la formación de usuarios. _x000a_ Óptimas condiciones en la infraestructura tecnológica de la UPN  para que el software bibliográfico  funcione con total normalidad."/>
  </r>
  <r>
    <x v="8"/>
    <x v="1"/>
    <x v="1"/>
    <s v="Mecanismos de Atención al Ciudadano"/>
    <s v="Fortalecimiento de los canales de atención"/>
    <s v="No Aplica"/>
    <s v="No aplica"/>
    <s v="1. Analizar que tipo de documentos que posee la Biblioteca central servirán de apoyo académico para posterior digitalización._x000a__x000a_2. Digitalizar y dar acceso a documentos de apoyo académico a la población focal."/>
    <s v="Fomentar el uso de las herramientas tecnológicas del centro de Tiflotecnología, para incrementar en un 30% de la totalidad de la vigencia 2016 (450);el número de documentos digitales a los que la población focal puede acceder para consulta y apoyo a su proceso académico"/>
    <s v="(# documentos digitalizados accesibles  vigencia actual/ # (450) documentos accesibles digitalizados vigencia 2016)*100"/>
    <d v="2018-02-05T00:00:00"/>
    <d v="2018-11-30T00:00:00"/>
    <s v="Supernumerarias_x000a_Centro Tiflotecnológico"/>
    <s v="Acceso a la información a través de las TIC (digitalización del texto impreso. Etc...)"/>
    <s v="La terminología de uso frente a la población focal, parte de lo dispuesto en las siguiente normatividad:_x000a_- Sentencia C-548 de 2015 (Corte Constitucional)_x000a__x000a_- Ley 618 de 2013 (Presidencia de la República de Colombia)_x000a__x000a_- Convención Internacional de Discapacidad._x000a__x000a_- El 40% inicial se desarrollo en las Vigencias 2016 y 2017, en busca de completar la meta (90 %)en la vigencia 2019."/>
  </r>
  <r>
    <x v="8"/>
    <x v="0"/>
    <x v="0"/>
    <s v="Programa 4 Recursos de Apoyo Académico"/>
    <s v="Proyecto 11 Dotación de biblioteca"/>
    <s v="Aumentar en un 15 porciento el acervo bibliográfico de publicaciones y bases de datos"/>
    <s v="Bibliografía y bases de datos adquiridas / Bibliografía y bases de datos existentes"/>
    <s v="1. Definir prioridades de ingreso.(programas, años)._x000a__x000a_2. Ingresar al repositorio las tesis de acuerdo a los parámetros definidos."/>
    <s v="Incrementar en un 10% el número actual de tesis (3251) que se encuentran disponibles en el repositorio institucional."/>
    <s v="# Tesis ingresadas en el repositorio fin de año / 3251 tesis actuales en el repositorio"/>
    <d v="2018-02-05T00:00:00"/>
    <d v="2018-11-30T00:00:00"/>
    <s v="Supernumerarios Documentación y Satélites"/>
    <s v="Proporcionar mas herramientas de consulta a los usuarios interesados en los temas de educación y pedagogía  para el desarrollo de su proceso académico y de investigación."/>
    <s v="Ninguna"/>
  </r>
  <r>
    <x v="8"/>
    <x v="1"/>
    <x v="1"/>
    <s v="Gestión de Riesgos de Corrupción"/>
    <s v="Monitoreo y revisión"/>
    <s v="No Aplica"/>
    <s v="No aplica"/>
    <s v="Realizar seguimiento semestral a las actividades planteadas en el Mapa de riesgos"/>
    <s v="Revisar el seguimiento de las acciones planteadas en el mapa de riesgos a través de los informes de seguimiento semestrales enviados a la Oficina de Desarrollo y Planeación"/>
    <s v="Informe semestral de cada seguimiento"/>
    <d v="2018-02-05T00:00:00"/>
    <d v="2018-11-30T00:00:00"/>
    <s v="Subdirectora Biblioteca"/>
    <s v="Mantener el material bibliográfico disponible para consulta de los usuarios"/>
    <s v="Se requiere mas personal de Vigilancia que realice le registro de usuarios a la salida de la Biblioteca"/>
  </r>
  <r>
    <x v="8"/>
    <x v="0"/>
    <x v="0"/>
    <s v="Programa 4 Recursos de Apoyo Académico"/>
    <s v="Proyecto 11 Dotación de biblioteca"/>
    <s v="Aumentar en un 15 porciento el acervo bibliográfico de publicaciones y bases de datos"/>
    <s v="Bibliografía y bases de datos adquiridas / Bibliografía y bases de datos existentes"/>
    <s v="1. Realizar un análisis para determinar los lineamientos requeridos en la catalogación del material hemerográfico_x000a_2. Ingresar los registros padres del material hemerográfico (Títulos), ya evaluados previamente (50% colección)._x000a_3. Realizar descarte de material hemerográfico del restante 50% de la colección._x000a_4. Ingresar registros padres de material hemerográfico restante._x000a_5. Ingresar los Ítems (ejemplares) de cada titulo."/>
    <s v="Ingresar al sistema Bibliográfico el 20% de material hemerográfico"/>
    <s v="#  Ítems de Material ingresados /#Total de Material Hemerográfico(33597)"/>
    <d v="2018-02-05T00:00:00"/>
    <d v="2018-11-30T00:00:00"/>
    <s v="Supernumerarios Profesional y Técnico Hemeroteca_x000a__x000a_Supernumerario Asistencial Procesos"/>
    <s v="Brindar a los usuarios colecciones automatizadas que faciliten su consulta"/>
    <s v="Inicialmente la meta es corta debido a que en el transcurso se manejan variables que afectan el desarrollo de la misma a saber (descartes, personal, labores paralelas)"/>
  </r>
  <r>
    <x v="8"/>
    <x v="0"/>
    <x v="0"/>
    <s v="Programa 4 Recursos de Apoyo Académico"/>
    <s v="Proyecto 11 Dotación de biblioteca"/>
    <s v="Aumentar en un 15 porciento el acervo bibliográfico de publicaciones y bases de datos"/>
    <s v="Bibliografía y bases de datos adquiridas / Bibliografía y bases de datos existentes"/>
    <s v="1. Seleccionar el material Bibliográfico, para descarte o ingreso._x000a_2. Ingreso del material seleccionado al sistema Bibliográfico y descarte "/>
    <s v="Ingresar al sistema Bibliográfico el 10% del material bibliográfico de las satélites"/>
    <s v="Número títulos ingresados /#Total de Material Satélites(17000)"/>
    <d v="2018-02-05T00:00:00"/>
    <d v="2018-11-30T00:00:00"/>
    <s v="Supernumerario profesional de Satélites_x000a_"/>
    <s v="Tener la información procesada y organizada para posterior control y seguimiento"/>
    <s v="Es una tarea compleja y se cuenta con poco personal para culminar la meta completa."/>
  </r>
  <r>
    <x v="8"/>
    <x v="2"/>
    <x v="2"/>
    <s v="Aspecto por Mejorar"/>
    <s v="Una vez verificada la información publicada en la página web se identificó que los datos correspondientes al funcionario de las bibliotecas satélites y centros de documentación no están completos (enlace equipo de trabajo), adicionalmente, en dicho espacio aparecen cargos de los funcionarios de la biblioteca central que no están incluidos en el Manual de Funciones. _x000a_En cuanto al espacio de preguntas frecuentes, al ubicarse sobre la pregunta ¿Se pueden llevar en préstamo las tesis? se abre un enlace que dirige a una página de la Universidad de los Andes. En la pregunta ¿Qué debo hacer para solicitar una bibliografía? Se menciona un enlace que dirigiría al formato que se debe diligenciar, pero no está funcionando, aparece el mensaje Acceso denegado o prohibido. _x000a_Por lo anterior, se deja la observación para que el proceso realice la corrección, complemente la información y revise que los cargos de los funcionarios de la biblioteca central correspondan a lo establecido en el Manual de funciones."/>
    <s v="Desinformación de los cargos descritos en el Manual de Funciones y falta de Control de los enlaces publicados en la página."/>
    <s v="La comunidad universitaria no puede acceder a la información publicada generando desinformación"/>
    <s v="1. Ingresar los funcionarios de las Bibliotecas satélites como información a la página de la Biblioteca_x000a_2. Modificar los cargos de los funcionarios de acuerdo a lo dispuesto en el Manual de Funciones._x000a_3. Verificar los enlaces detectados y hacer los respectivos arreglos_x000a_4. Realizar un seguimiento semestral de la información publicada en la Página de la Biblioteca "/>
    <s v="Mantener la página de la Biblioteca con enlaces correctos e información actualizada."/>
    <s v="Página sin errores en los enlaces"/>
    <d v="2018-02-05T00:00:00"/>
    <d v="2018-11-30T00:00:00"/>
    <s v="Ingeniero de Sistemas GIB - Líder de proceso"/>
    <s v="Mantener a la Comunidad Universitaria informada sobre los productos de la Biblioteca y las noticias alrededor de estas."/>
    <s v="Plan anticorrupción y atención al ciudadano → Transparencia y acceso a la información →Lineamientos de transparencia activa"/>
  </r>
  <r>
    <x v="8"/>
    <x v="2"/>
    <x v="2"/>
    <s v="Aspecto por Mejorar"/>
    <s v="En el informe de Auditoria de calidad del 10/08/2017, se registró como un Aspecto por Mejorar, la siguiente:_x000a__x000a_“Al solicitar evidencia del envío por correo electrónico del Boletín de novedades a profesores y estudiantes, tal como lo establece el punto 5 del PRO005GIB Diseminación selectiva de información, se encontró que aunque se elaboró el Boletín y se difundió a través de notas comunicantes, no se envió por correo a profesores y estudiantes, únicamente se remitió el Reviac - Listado de revistas activas en colección de hemeroteca. _x000a__x000a_De lo anterior, se deja la observación para que el proceso revise si se continuará divulgando el Boletín de novedades por correo electrónico o si se realizará el cambio en el procedimiento por el envío del Reviac.”_x000a_"/>
    <s v="No se aplica lo publicado frente a lo que el proceso requiere."/>
    <s v="No se cumplen con las evidencias del desarrollo del Proceso"/>
    <s v="1. Modificar el PRO005GIB – “Diseminación Selectiva de Información”_x000a_2. Envío solicitud de actualización del Procedimiento PRO005GIB – “Diseminación Selectiva de Información”_x000a_3. Socializar la actualización del Procedimiento"/>
    <s v="Actualizar el Procedimiento PRO005GIB - Diseminación Selectiva de Información, teniendo en cuenta las recomendaciones evidenciadas en la Auditoria."/>
    <s v="Procedimiento Actualizado e implementado."/>
    <d v="2018-02-05T00:00:00"/>
    <d v="2018-11-30T00:00:00"/>
    <s v="Equipo GIB - Líder del proceso"/>
    <s v="El procedimiento brinde la información necesaria al usuario"/>
    <s v="Ninguna"/>
  </r>
  <r>
    <x v="8"/>
    <x v="2"/>
    <x v="2"/>
    <s v="No Conformidad"/>
    <s v="En el informe de Auditoria de calidad del 10/08/2017, se registró como una No conformidad, la siguiente:_x000a__x000a_“En el procedimiento PROOO3GIB Descarte o donación de material bibliográfico, se cita el PRO003GSS el cual ya fue eliminado. _x000a_En la observación del punto 1 del flujograma de donaciones se indica “Revisar el Manual de manejo de bienes UPN 2.2.4 registro de donaciones“ al verificar el Manual de manejo de bienes aprobado, versión 2, de fecha 4 de noviembre de 2014, se evidencia que el asunto citado anteriormente se encuentra en el punto 4.1.4._x000a_El FOR018GIB Descarte de material bibliográfico, es mencionado en el punto 3 del flujograma de donaciones “3. Envía el formato de descarte o donación de material bibliográfico diligenciado a Almacén para cargar en SIAFI” pero al revisar el formato no da cuenta de su utilidad para la tarea mencionada._x000a_El PRO003GIB fue actualizado el 18 de noviembre de 2014, sin embargo, no se incluyó en dicha versión el Acuerdo 023 de fecha 12 de noviembre de 2014 “Por el cual se autoriza la aceptación de donaciones”._x000a_En el PRO005GIB Diseminación selectiva de información actualizado el 25 de abril de 2016, se mencionan los FOR010GIB y FOR011GIB tanto en los registros como en las tareas, al verificar el listado de formatos vigentes estos no están incluidos,  por lo cual se evidencia que en el procedimiento se están incluyendo formatos obsoletos._x000a_Lo anterior, evidencia incumplimiento de lo establecido en el numeral 4.2.3 Control de documentos de la NTCGP 1000:2009.”"/>
    <s v="El procedimiento estaba en proceso de Actualización por diversos cambios normativos y procedimentales."/>
    <s v="Incumplimiento en la normatividad vigente"/>
    <s v="1. Modificar PRO003GIB Descarte o Donación de material Bibliográfico” _x000a_2. Envío solicitud de actualización de los Procedimientos _x000a_3. Socializar la actualización de los Procedimiento"/>
    <s v="Actualizar el procedimiento PRO003GIB Descarte o Donación de Material Bibliográfico actualizado."/>
    <s v="Procedimiento Actualizados e implementado."/>
    <d v="2018-02-05T00:00:00"/>
    <d v="2018-11-30T00:00:00"/>
    <s v="Equipo GIB"/>
    <s v="Cumplir con las directrices establecidas por la Universidad"/>
    <s v="Ninguna"/>
  </r>
  <r>
    <x v="8"/>
    <x v="2"/>
    <x v="2"/>
    <s v="Aspecto por Mejorar"/>
    <s v="En el informe de Auditoria de calidad del 10/08/2017, se registró como una Observación, la siguiente:_x000a__x000a_“Al revisar la Resolución 1530 del 2 de diciembre de 2005 “Por la cual se determinan las políticas para la adquisición, registro y control de los libros y publicaciones de investigación y consulta a través de la División de Biblioteca Documentación y Recursos Bibliográficos en la Universidad Pedagógica Nacional”, la cual hace parte de la normatividad citada en los procedimientos PRO001GIB, PRO002GIB y PRO003GIB,  se observa desactualización en los siguientes aspectos:_x000a_• La Resolución 1530 de 2005 hace mención del aplicativo Neón y el software Saib-maxcall, los cuales fueron reemplazados por SIAFI y Koha respectivamente._x000a_• El artículo segundo de la Resolución 1530 de 2005 establece “(...) el cual deberá incluir apartes relacionados con las donaciones y los canjes interinstitucionales o cualquier otra modalidad de intercambio sobre lo cual no existe actualmente procedimiento alguno (…)”. El Consejo Superior expidió el Acuerdo 023 de 2014 “Por el cual se autoriza la aceptación de donaciones”._x000a_• En la Resolución 1530 de 2005 se menciona la División de Biblioteca Documentación y Recursos Bibliográficos, sin embargo, la Circular 003 de 2014 del asunto: Información Acuerdo No. 006 de 25 de marzo de 2014, expedida por el Rector, establece “(…) se hace necesario que para efectos de las comunicaciones internas y externas de la Universidad Pedagógica Nacional, así como para la elaboración de los actos administrativos se utilice el nombre de Subdirección para las Dependencias actualmente denominadas Divisiones (…)”._x000a__x000a_Por lo mencionado, se hace observación para que el proceso Gestión de Información Bibliográfica revise la resolución y evalúe si es pertinente modificarla.”_x000a_"/>
    <s v="Procedimientos desactualizados"/>
    <s v="Desactualización de la Normatividad"/>
    <s v="1. Verificación de los acuerdos mencionados y de la normatividad general que aplica a la Subdirección de Biblioteca_x000a_2. Actualización del Normograma si se requiere"/>
    <s v="Mantener el normograma actualizado"/>
    <s v="Normograma Actualizado"/>
    <d v="2018-02-05T00:00:00"/>
    <d v="2018-09-30T00:00:00"/>
    <s v="Equipo GIB"/>
    <s v="Mantener la normatividad actualizada"/>
    <s v="ok"/>
  </r>
  <r>
    <x v="8"/>
    <x v="2"/>
    <x v="2"/>
    <s v="No Conformidad"/>
    <s v="En el informe de Auditoria de calidad del 10/08/2017, se registró como una NO Conformidad, la siguiente:_x000a__x000a_“Al revisar el archivo físico se evidenció lo siguiente:_x000a_• Los documentos de las AZ de la serie SBR-380.88.4 Proceso de entrega de trabajos y/o tesis de grado y SBR380.88.9 Proceso formación de usuarios no se encuentran organizados cronológicamente._x000a_• Las AZ de las series SBR-380.88.5 Proceso Descarte o Reintegro de Material Bibliográfico y SBR380.88.10 Proceso intercambio de material  bibliográfico (canje) presentan inconsistencias entre el contenido y la información del lomo de la AZ (elaborado de acuerdo con la TRD). _x000a__x000a_  Por lo anterior, se evidencia incumplimiento de lo establecido en el numeral 4.2.4 Control de registros de la      NTCGP 1000:2009.”"/>
    <s v="Desconocimiento de la normatividad del Archivo General de la Nación"/>
    <s v="Archivo en orden diferente a lo normado"/>
    <s v="1. Solicitar capacitación al Grupo de Archivo y Correspondencia frente a la normatividad de Archivo General._x000a_2. Modificar las AZ según la normatividad de Archivo General._x000a_3. Realizar revisión semestral de las AZ de la Subdirección frente a las normas de Archivo General."/>
    <s v="100% de las AZ debidamente archivadas"/>
    <s v="AZ Debidamente Organizadas/Az existentes"/>
    <d v="2018-02-05T00:00:00"/>
    <d v="2018-11-30T00:00:00"/>
    <s v="Equipo GIB - Líder del Proceso"/>
    <s v="Archivo correcto a la normatividad"/>
    <s v="Ninguna"/>
  </r>
  <r>
    <x v="8"/>
    <x v="2"/>
    <x v="2"/>
    <s v="Aspecto por Mejorar"/>
    <s v="En el informe de Auditoria de calidad del 10/08/2017, se registró como una Observación, la siguiente:_x000a__x000a_“Al revisar la disponibilidad de recursos para alcanzar los objetivos de calidad en lo relacionado con el proceso Gestión de Información Bibliográfica, se identificó que no han sido reemplazados cuatro funcionarios que renunciaron y una funcionaria que solicitó traslado a otra dependencia, lo cual ha afectado los siguientes servicios: procesamiento técnico del material bibliográfico, procesamiento del material de bibliotecas y centros de documentación satélites, servicio de circulación y préstamo en la jornada de la noche, recargo de las funciones de una funcionaria técnica para asumir labores secretariales, y reducción del horario de atención al usuario en la hemeroteca variando el servicio prestado entre 7:00 a.m. y 8:00 p.m. a prestarlo entre 7:00 a.m. y 5:00 p.m.. _x000a_La líder del proceso Gestión de Información Bibliográfica solicitó mediante memorando 2016IE10350 a la Vicerrectoría Académica la vinculación del personal vacante entre los cuales se requieren un funcionario de nivel profesional, un funcionario de nivel técnico y tres funcionarios de nivel asistencial. Sin embargo, dichas vacantes no fueron cubiertas por no disponer de presupuesto.  _x000a_Lo que genera una Observación ante frente a lo establecido en el literal e) numeral 5.1 de la NTCGP 1000:2009, “el aseguramiento de la disponibilidad de recursos” por parte de la Dirección.”"/>
    <s v="Falta de Presupuesto "/>
    <s v="Servicios no se prestan según las necesidades de la comunidad Universitaria"/>
    <s v="1. Solicitar a la Oficina de Desarrollo y Planeación las vacantes de personal en los Anteproyectos Presupuestales._x000a__x000a_2. Hacer seguimiento a la solicitud."/>
    <s v="Solicitar a las unidades correspondientes la vinculación del personal no reemplazada con el fin de atender las necesidades de la Comunidad Universitaria."/>
    <s v="Solicitud enviada"/>
    <d v="2018-02-05T00:00:00"/>
    <d v="2018-11-30T00:00:00"/>
    <s v="Líder del proceso"/>
    <s v="Comunidad Universitaria con acceso a los servicios completos de la Biblioteca "/>
    <s v="Las solicitudes de personal se vienen realizando en los Anteproyectos Presupuestales desde el año 2014."/>
  </r>
  <r>
    <x v="8"/>
    <x v="2"/>
    <x v="2"/>
    <s v="Aspecto por Mejorar"/>
    <s v="En el informe de Auditoria de calidad del 10/08/2017, se registró como una Observación, la siguiente:_x000a__x000a_“Una vez revisadas las instalaciones de la biblioteca y la hemeroteca se encontró material bibliográfico en el piso y en cajas sin la debida organización, de acuerdo con la información suministrada por los funcionarios entrevistados, esto obedece a la falta de estantes y espacio adecuado, por lo cual, se recomienda ampliar los espacios de almacenamiento que garanticen las condiciones adecuadas para la conservación, preservación y ventilación del material bibliográfico. Adicionalmente se encontraron grietas en las paredes y humedad. (Ver archivo fotográfico)._x000a_Por lo mencionado se deja la observación de acuerdo a lo señalado en el numeral 6.3 Infraestructura de la NTCGP1000:2009. "/>
    <s v="Infraestructura poco adecuada"/>
    <s v="Personal enfermo y Material Bibliográfico con riesgo de daño"/>
    <s v="1. Solicitar a la Subdirección de Servicios Generales el arreglo de los daños y la asignación de Estantes.  _x000a_2. Hacer seguimiento a la solicitud."/>
    <s v="Solicitar a Subdirección de Servicios Generales el arreglo de las grietas en las paredes y la humedad evidenciada en la Auditoria, además de la asignación de estantes."/>
    <s v="Solicitud enviada"/>
    <d v="2018-02-05T00:00:00"/>
    <d v="2018-11-30T00:00:00"/>
    <s v="Líder del proceso"/>
    <s v="Material Bibliográfico en buen estado y resguardado en lugares adecuados."/>
    <s v="Ninguna"/>
  </r>
  <r>
    <x v="8"/>
    <x v="2"/>
    <x v="2"/>
    <s v="Aspecto por Mejorar"/>
    <s v="En el informe de Auditoria de calidad del 10/08/2017, se registró como una Observación, la siguiente:_x000a__x000a_Al revisar la ficha de medición de indicadores FIG005GIB Libros ingresados a la colección, se identificó que en el periodo de enero a junio de 2016, el resultado de la medición fue 40,87% quedando en el rango de no aceptable, debido a que la meta es 70%. Sin embargo, el proceso no realizó acción correctiva e indicó en la ficha de medición que no se requería una acción correctiva aun cuando el resultado no fue óptimo, por lo cual se genera una observación lo establecido en el numeral 8.2.3 Seguimiento y medición de los procesos (…) “Como resultado del seguimiento de la medición y seguimiento de los procesos, deben llevarse a cabo las correcciones, acciones preventivas y/o correctivas, según sea conveniente”"/>
    <s v="Modificación de la Normatividad "/>
    <s v="Indicadores con mediciones por debajo de lo esperado."/>
    <s v="1. Revisar la normatividad de los indicadores actual aplicada._x000a_2. Revisar los datos de medición de los indicadores._x000a_3. Tomar las acciones respectivas si es requerida."/>
    <s v="Revisar la normatividad actual aplicada y tomar las acciones pertinentes en las mediciones de los indicadores del proceso"/>
    <s v="Indicadores medidos y revisados de acuerdo a la normatividad vigente"/>
    <d v="2018-02-05T00:00:00"/>
    <d v="2018-11-30T00:00:00"/>
    <s v="Líder del Proceso"/>
    <s v="Cumplimiento en las mediciones de acuerdo a lo estipulado en el SIG."/>
    <s v="Ya se realizó una acción correctiva, resultado de la medición el cual ya fue incluida en el Plan de Mejoramiento 2017."/>
  </r>
  <r>
    <x v="8"/>
    <x v="2"/>
    <x v="10"/>
    <s v="Aspecto por Mejorar"/>
    <s v="Resultado del proceso de Autoevaluación del Proceso se determinó lo siguiente:_x000a__x000a_Continuar con el proceso de levantamiento de inventario del material Bibliográfico de las Satélites (Pendientes 4)_x000a_"/>
    <s v="Se requiere controlar la totalidad de material bibliográfico de la Universidad."/>
    <s v="Material disperso y sin identificación"/>
    <s v="1. Confrontar físicamente el material bibliográfico frente a SIAFI_x000a_2. Realizar el proceso de selección y descarte_x000a_3. Solicitar el ingreso al sistema de inventarios"/>
    <s v="Inventariar el 80% de las satélites"/>
    <s v="(# satélites inventariadas/# satélites faltantes(4))"/>
    <d v="2018-02-05T00:00:00"/>
    <d v="2018-11-30T00:00:00"/>
    <s v="Equipo GIB - Líder del Proceso"/>
    <s v="Controlar el 100% del inventario de material bibliográfico de las satélites"/>
    <s v="Se requiere mayor personal para realizar esta labor."/>
  </r>
  <r>
    <x v="9"/>
    <x v="0"/>
    <x v="0"/>
    <s v="Programa 3 Una Casa Digna"/>
    <s v="Proyecto 8 Valmaría"/>
    <s v="Llevar a cabo la construcción de la fase uno de la primera etapa del proyecto Valmaría"/>
    <s v="N/A"/>
    <s v="Pasos par obtener la licencia"/>
    <s v="Radicar diseños  arquitectónicos y de ingeniería para la licencia de construcción"/>
    <s v="Licencia de construcción"/>
    <d v="2018-01-09T00:00:00"/>
    <d v="2018-12-28T00:00:00"/>
    <s v="Subdirector de Servicios Generales"/>
    <s v="Inicio de la construcción de la sede Valmaría"/>
    <s v="Ficha de registro de proyectos de inversión (FOR001PES) &quot;Desarrollo del Campus Universitario Valmaría&quot; 2018"/>
  </r>
  <r>
    <x v="9"/>
    <x v="0"/>
    <x v="0"/>
    <s v="Programa 3 Una Casa Digna"/>
    <s v="Proyecto 9 Transformación adecuación y apropiación de espacios físicos"/>
    <s v="Adecuar el 80 porciento de las instalaciones físicas de los inmuebles de propiedad de la Universidad mejorando los accesos y el uso adecuado de las mismas"/>
    <s v="Porcentaje de instalaciones físicas propiedad de la UPN adecuadas / Total de instalaciones de propiedad de la Universidad"/>
    <s v="1. Elaborar el estudio y diseño necesarios para la adecuación de la planta física, de acuerdo a lo previsto para este período._x000a__x000a_2. Seguimiento al plan de mantenimiento, teniendo en cuenta el diagnóstico de necesidades y recursos disponibles. _x000a__x000a_3. Elaborar términos de referencia y procesos de adjudicación de obras."/>
    <s v="Cumplir el 90% de las metas establecidas en la ficha inversión &quot;Transformación, adecuación y apropiación de espacios físicos&quot; 2018"/>
    <s v="Metas de la ficha de inversión ejecutadas/ total de metas de la ficha de inversión planeadas"/>
    <d v="2018-01-09T00:00:00"/>
    <d v="2018-12-28T00:00:00"/>
    <s v="Subdirector de Servicios Generales"/>
    <s v="Contribuir al mejoramiento integral de la planta física de la Universidad para adecuarla a las necesidades de espacio para profesores y estudiantes y a los requerimientos de las labores de docencia e investigación."/>
    <s v="Ficha de registro de proyectos de inversión (FOR001PES) &quot;Transformación, adecuación y apropiación de espacios físicos&quot; 2018"/>
  </r>
  <r>
    <x v="9"/>
    <x v="0"/>
    <x v="0"/>
    <s v="Programa 3 Una Casa Digna"/>
    <s v="Proyecto 9 Transformación adecuación y apropiación de espacios físicos"/>
    <s v="Adecuar todos los laboratorios y las salas especializadas de la Universidad"/>
    <s v="N° de laboratorios y salas especializadas adecuadas / N° total de laboratorios y salas especializadas existentes"/>
    <s v="1. Adecuar las instalaciones de laboratorios en la sede calle 72 de acuerdo a lo planeado en la ficha de registro de proyectos de inversión de esta vigencia"/>
    <s v="Adecuar 4  laboratorios de la Universidad."/>
    <s v="4 laboratorios adecuados"/>
    <d v="2018-01-09T00:00:00"/>
    <d v="2018-12-28T00:00:00"/>
    <s v="Subdirector de Servicios Generales"/>
    <s v="Contribuir al mejoramiento de los laboratorios de la Universidad para adecuarlos a las necesidades de espacio para profesores y estudiantes"/>
    <s v="Ficha de registro de proyectos de inversión (FOR001PES) &quot;Transformación, adecuación y apropiación de espacios físicos&quot; 2018"/>
  </r>
  <r>
    <x v="9"/>
    <x v="2"/>
    <x v="11"/>
    <s v="No Conformidad"/>
    <s v="Esta acción corresponde al hallazgo 6-2013 CGR"/>
    <s v="El mantenimiento se incluyó,  pero por falta de recursos no se hizo ni a UPS ni a planta eléctrica."/>
    <s v="Deterioro de las plantas eléctricas acortando la vida útil de las mismas y al no responder la planta eléctrica se corre el riesgo de que las UPS no alimenten los servidores y se dañen los componentes internos, entre ellos  los discos duros y generando pérdida de información."/>
    <s v="Mantener las plantas eléctricas en un buen  estado de servicio y respaldo de la red eléctrica. Garantizar que al suspenderse el fluido eléctrico, los servidores cuenten con energía de respaldo para mantener su funcionamiento."/>
    <s v="Llevar a cabo un mantenimiento preventivo y correctivo de las plantas eléctricas, de acuerdo a un diagnostico previo de las instalaciones eléctricas y a los recursos disponibles."/>
    <s v="Mantenimiento preventivo y correctivo de las plantas eléctricas de la Universidad ejecutado"/>
    <d v="2018-01-09T00:00:00"/>
    <d v="2018-12-28T00:00:00"/>
    <s v="Subdirector de Servicios Generales"/>
    <s v="Mantener las plantas eléctricas en un buen  estado de servicio y respaldo de la red eléctrica. Garantizar que al suspenderse el fluido eléctrico, los servidores cuenten con energía de respaldo para sostener los servicios y en caso de que el corte de fluido sea muy largo, se cuente con el tiempo suficiente para apagar los servidores de forma correcta."/>
    <s v="Ninguna"/>
  </r>
  <r>
    <x v="9"/>
    <x v="2"/>
    <x v="7"/>
    <s v="Hallazgo "/>
    <s v="H4-2015: La Subdirección de Servicios Generales no ha realizado gestión para la formalización de sus Grupos Internos de Trabajo desde la vigencia 2012, pese a que ha sido un aspecto por mejorar de las auditorias realizadas en 2013 y 2014. Con lo cual tienen centralizado la toma de decisiones y responsabilidades en el despacho, lo que hace que los trámites tomen más tiempo mientras pasan del líder del área al Subdirector e impide que los funcionarios que tiene a cargo las diferentes áreas puedan tener los beneficios y responsabilidades que esto implica._x000a__x000a_Esto genera un hallazgo en el numeral 1.2.3 Estructura Organizacional del Modelo Estándar de Control Interno - MECI 2014 y el Artículo 31 del Acuerdo 076 de 1994"/>
    <s v="Inadecuada planeación en la formulación de acciones y metas del Plan de mejoramiento producto de las auditorías realizadas en vigencias anteriores"/>
    <s v="Baja ejecución de las acciones planteadas en el  plan de mejoramiento lo que no permite subsanar los hallazgos"/>
    <s v="Enviar la propuesta de formalización de los grupos internos de trabajo para que se incorpore en al Reforma orgánica "/>
    <s v="Enviar la propuesta de formalización de los grupos internos de trabajo para que se incorpore en al Reforma orgánica a las instancias pertinentes."/>
    <s v="Solicitud de propuesta de grupos internos enviada a las instancias pertinentes"/>
    <d v="2018-01-09T00:00:00"/>
    <d v="2018-12-28T00:00:00"/>
    <s v="Subdirector de Servicios Generales"/>
    <s v="Formalización de los grupos internos de trabajo adelantada por parte de la SSG ante las instancias pertinentes."/>
    <s v="Ninguna"/>
  </r>
  <r>
    <x v="9"/>
    <x v="2"/>
    <x v="7"/>
    <s v="Hallazgo "/>
    <s v="H7 - 2015. Durante la verificación del plan de mejoramiento MECI del proceso Gestión de Servicios, se encontró un bajo nivel de cumplimiento ya que de las 50 acciones planteadas se cumplieron 34 y 16 están en proceso. Además es necesario replantear algunas acciones ya que no han sido eficaces para subsanar los hallazgos, lo que evidencia falta de gestión de la Subdirección, ya que de los 18 hallazgos se cerraron 2. Esto genera un hallazgo en el numeral 2.3.1 Plan de Mejoramiento del Modelo Estándar de Control Interno - MECI 2014"/>
    <s v="Inadecuada planeación en la formulación de acciones y metas del Plan de mejoramiento producto de las auditorías realizadas en vigencias anteriores"/>
    <s v="Baja ejecución de las acciones planteadas en el  plan de mejoramiento lo que no permite subsanar los hallazgos"/>
    <s v="1. Formular las acciones del Plan de Mejoramiento de forma clara y ajustada a los recursos asignados para la vigencia 2018. _x000a__x000a_2. Reformular las acciones ineficaces planteadas en el Plan de Mejoramiento MECI 2013 - 2014 y 2015 de acuerdo a los recursos y alcances de la SSG."/>
    <s v="Cerrar el 75% de los hallazgos del Plan de Mejoramiento MECI de vigencias anteriores."/>
    <s v="No de hallazgos cerrados/No hallazgos pendientes de vigencias anteriores"/>
    <d v="2018-01-09T00:00:00"/>
    <d v="2018-12-28T00:00:00"/>
    <s v="Subdirector de Servicios Generales"/>
    <s v="Cerrar los hallazgos del Plan de Mejoramiento MECI de vigencias anteriores."/>
    <s v="Ninguna"/>
  </r>
  <r>
    <x v="9"/>
    <x v="2"/>
    <x v="7"/>
    <s v="Hallazgo "/>
    <s v="H9 - 2015. Persisten las diferencias en la información que reporta la Subdirección de Servicios Generales y la registrada en el aplicativo SIAFI en los conceptos de combustibles y mantenimiento de vehículos, pese a que se hizo modificación del formato de transportes con el fin de tener discriminada la información de acuerdo a lo parametrizado en el SIAFI. Esta inconsistencia en los datos ocasiona falta de confiabilidad en la información reportada y puede inducir a error en actuaciones donde sirve de insumo esta información._x000a_Lo anterior genera un hallazgo en el eje transversal: Información y comunicación del Modelo Estándar de Control Interno - MECI: 2014"/>
    <s v="Debido a que en el sistema SIAFI No está parametrizado el ítem exclusivo para registro de combustible y mantenimiento de vehículos durante comisión, los valores de combustible se registran en el rubro de Materiales y Suministros que incluye (combustible, aceites, compra de repuestos) y los valores de mantenimiento de vehículos se registran en el rubro de mantenimiento."/>
    <s v="Falta de confiabilidad en la información reportada y puede inducir a error en la formulación de acciones y toma de decisiones"/>
    <s v="1. Solicitar a Contabilidad el trámite pertinente_x000a__x000a_2. Realizar seguimiento a las solicitudes enviadas_x000a__x000a_3. Tener un control manual de registro de combustible y mantenimiento"/>
    <s v="Solicitar a Contabilidad realice el trámite ante el proveedor de SIAFI la creación de los  ítems de combustible y  mantenimiento usados en la ejecución de comisiones de servicio."/>
    <s v="Solicitud de creación de ítem de combustible y mantenimiento para comisión de servicio enviada a Contabilidad"/>
    <d v="2018-01-09T00:00:00"/>
    <d v="2018-12-28T00:00:00"/>
    <s v="Subdirector de Servicios Generales"/>
    <s v="Confiabilidad en la información reportada por SIAFI y la SSG"/>
    <s v="Ninguna"/>
  </r>
  <r>
    <x v="9"/>
    <x v="2"/>
    <x v="2"/>
    <s v="No Conformidad"/>
    <s v="NC01-GSS-2017. Se evidenció que el proceso no ha terminado las actividades de depuración y de transferencia documental de los archivos. Tabla de Retención Documental -TRD (PRO003GDO). Aspecto que incumple con el numeral 4.2.4  - Control de Registros de la NTCGP 1000:2009_x000a__x000a_H10 - 2015. Durante la revisión del archivo de gestión del proceso, se evidencio la falencia en el manejo de la TRD. Lo anterior puede conllevar a la acumulación de carpetas en un espacio reducido y al desorden administrativo, haciendo difícil la ubicación de los documentos. Lo descrito genera un hallazgo en el eje transversal. Información y comunicación del Modelo Estándar de Control Interno - MECI 2014 y un incumplimiento de la Resolución 1401 de 2005, por la cual se reglamentan las transferencias documentales al Archivo General de la UPN"/>
    <s v="Falta personal para realizar actividades exclusivas de eliminación y transferencia"/>
    <s v="N/A"/>
    <s v="1. Realizar una jornada de capacitación en Gestión Documental, para los servidores públicos de la SSG_x000a__x000a_2. Realizar la eliminación documental pendiente de acuerdo a la TRD._x000a__x000a_3. Realizar la transferencia documental de acuerdo a la TRD con el apoyo de un funcionario de Archivo y Correspondencia quien realizará esta labor en jornada adicional (horas extras).  "/>
    <s v="Realizar la eliminación y transferencia documental pendiente"/>
    <s v="Eliminación documental pendiente y transferencia realizada"/>
    <d v="2018-01-09T00:00:00"/>
    <d v="2018-12-28T00:00:00"/>
    <s v="Subdirector de Servicios Generales"/>
    <s v="Documentación organizada y actualizada_x000a__x000a_Cumplimiento en los tiempos de transferencia y eliminación documental del área."/>
    <s v="Ninguna"/>
  </r>
  <r>
    <x v="9"/>
    <x v="2"/>
    <x v="7"/>
    <s v="Hallazgo "/>
    <s v="H1-2014. Al realizar la inspección visual a las bodegas se pudo evidenciar que hay elementos inservibles, almacenados en malas condiciones, lo cual puede generar enfermedades de salud ocupacional ya que se han convertido en un foco de infección. Además de que se están ocupando espacios que pueden ser utilizados de manera más adecuada dada la limitación de espacios que tiene la UPN."/>
    <s v="Falta de espacios físicos para almacenar elementos inservibles en la UPN lo cual es un problema estructural que la Universidad en el momento no puede resolver._x000a__x000a_Falta de planeación del Consejo Superior de la UPN sobre la aceptación de donaciones, lo cual ha saturado con mayor rapidez las limitadas bodegas de que dispone la Universidad."/>
    <s v="Almacenamiento de elementos en lugares no apropiados y mala utilización de espacios._x000a__x000a_Posibilidad de accidentes y mal aspecto de la Universidad._x000a__x000a_Acumulación de bienes donados que no sirven a la misión de la Universidad  y riesgo de pérdida de los mismos."/>
    <s v="1. Realizar el inventario de bienes inservibles y realizar la venta a través del Martillo del Banco popular. _x000a__x000a_2. Realizar limpieza y depuración de elementos almacenados en la bodega del edificio B."/>
    <s v="Mantener las bodegas organizadas, libres bienes inservibles y que no se utilicen."/>
    <s v="Bodegas organizadas libres de bienes y/o material inservible"/>
    <d v="2018-01-09T00:00:00"/>
    <d v="2018-12-28T00:00:00"/>
    <s v="Subdirector de Servicios Generales"/>
    <s v="Bodegas organizadas, libres bienes inservibles y que no se utilicen."/>
    <s v="Ninguna"/>
  </r>
  <r>
    <x v="9"/>
    <x v="2"/>
    <x v="7"/>
    <s v="Hallazgo "/>
    <s v="H2-2014. No se tiene un inventario de los elementos existentes en las diferentes bodegas (eléctricos, materiales de construcción, divisiones modulares y varios, materiales, entre otros) y al no tener claro que elementos tiene la UPN es posible que se realicen compras innecesarias y que se pierdan bienes por vencimiento o deterioro generando con ello un posible detrimento patrimonial."/>
    <s v="Falta de personal y de mecanismos de control de materiales. Falta de una bodega central. Dispersión de elementos y materiales por cada grupo de trabajo."/>
    <s v="Dificultad en el manejo de inventarios. Eventual mal uso de los materiales y posibilidades de despilfarro."/>
    <s v="1. Actualizar inventario en los sitios de almacenamiento de materiales._x000a__x000a_2. Inventario de bienes inservibles para remate en el Martillo del Banco popular."/>
    <s v="Controlar el inventario de bienes y materiales almacenados en las diferentes bodegas de la Universidad"/>
    <s v="Inventario actualizado de las bodegas de la Universidad"/>
    <d v="2018-01-09T00:00:00"/>
    <d v="2018-12-28T00:00:00"/>
    <s v="Subdirector de Servicios Generales"/>
    <s v="Optimización de los recursos disponibles para las labores de mantenimiento."/>
    <s v="Ninguna"/>
  </r>
  <r>
    <x v="9"/>
    <x v="2"/>
    <x v="7"/>
    <s v="Hallazgo "/>
    <s v="H3-2014. Durante la inspección visual realizada a la carpintería, ubicada dentro del taller de tecnología, se pudo evidenciar que no cuenta con un espacio adecuado para la manipulación de herramientas tales como: esmeriles y pulidoras, las cuales generan chispas eléctricas, existiendo riesgo alto de incendio. Además, no hay salidas de emergencia, no cuentan con una cabina de pintura que cumpla las condiciones requeridas para realizar el trabajo, sin poner en riesgo la salud del funcionario que labora allí. Existen muchos elementos almacenados en malas condiciones, lo cual genera insalubridad."/>
    <s v="Falta de espacios adecuados para adelantar las tareas propias de un taller de carpintería."/>
    <s v="Ocupación de espacios no apropiados para adelantar actividades de carpintería._x000a__x000a_Pésimas condiciones de trabajo para el personal._x000a__x000a_Dificultad en el cumplimiento de las tareas._x000a__x000a_Baja productividad."/>
    <s v="Proporcionar condiciones dignas y seguras para las actividades de carpintería de nuestros trabajadores."/>
    <s v="Adecuar el área del taller de carpintería, debido a que no hay espacios disponible para ser reubicada."/>
    <s v="Taller de carpintería adecuado"/>
    <d v="2018-01-09T00:00:00"/>
    <d v="2018-12-28T00:00:00"/>
    <s v="Subdirector de Servicios Generales"/>
    <s v="Realizar las actividades de carpintería de manera segura para el trabajador."/>
    <s v="Ninguna"/>
  </r>
  <r>
    <x v="9"/>
    <x v="2"/>
    <x v="7"/>
    <s v="Hallazgo "/>
    <s v="H4-2014. Durante la inspección visual realizada a la caldera de la piscina se observó a la entrada un grupo de elementos almacenados en muy malas condiciones, que dan origen a focos de infección, enfermedades de salud ocupacional, obstaculiza el ingreso y ocupa espacio que puede ser mejor utilizado._x000a_Además existe un requerimiento de la Secretaría Distrital de Salud del año 2010, donde se solicita adecuar un espacio para los insumos químicos utilizados en la piscina, puesto que los mismos están almacenados en conjunto con los elementos mencionados en el párrafo anterior. De lo anterior no se evidencia que la Subdirección haya tomado las medidas pertinentes, pese a que existen solicitudes realizadas desde el año 2010 a la SSG por parte de la encargada de la piscina._x000a_También se observó un cerramiento con lokers realizado por los trabajadores oficiales de esta área, cuando no debe haber nada en esa área por los deshechos o residuos químicos, con los riesgos que ello implica._x000a__x000a_"/>
    <s v="Ausencia de planeación de los espacios._x000a__x000a_No existe un área de lokers ordenada ni vestieres adecuados para los trabajadores oficiales."/>
    <s v="Condiciones de trabajo inseguras._x000a__x000a_Proliferación de espacios convertidos en vestieres y lokers por parte de los trabajadores que reclaman esos servicios para su comodidad."/>
    <s v="1. Jornada de limpieza del área de calderas de la piscina. _x000a__x000a_2. Adecuación de un espacio seguro para los insumos de la piscina._x000a__x000a_3. Retiro de los lokers."/>
    <s v="Organizar el área de las Calderas con el fin de garantizar un espacio seguro."/>
    <s v="Espacio del área de calderas debidamente organizada y segura."/>
    <d v="2018-01-09T00:00:00"/>
    <d v="2018-12-28T00:00:00"/>
    <s v="Subdirector de Servicios Generales"/>
    <s v="Disponer de un espacio de calderas ordenado y seguro."/>
    <s v="Ninguna"/>
  </r>
  <r>
    <x v="9"/>
    <x v="2"/>
    <x v="2"/>
    <s v="No Conformidad"/>
    <s v="NC02-GSS-2017. Se evidenció que el archivo ubicado del área de transporte no se encuentra bien organizado de acuerdo a la TRD. Aspecto que incumple con el numeral 4.2.4 - Control de Registros de la NTCGP 1000:2009"/>
    <s v="No se ha realizado capacitación en manejo de TRD al funcionario"/>
    <s v="N/A"/>
    <s v="1. Realizar capacitación en manejo de la TRD dirigida al líder de transporte_x000a_2. Ordenar el archivo de transporte de acuerdo ala TRD_x000a_3. Validar que el archivo de transporte se encuentre organizado de acuerdo a la TRD"/>
    <s v="Mantener el archivo del área de transporte organizado de acuerdo a la TRD"/>
    <s v="Archivo del área de transporte organizado de acuerdo a la TRD"/>
    <d v="2018-01-16T00:00:00"/>
    <d v="2018-12-28T00:00:00"/>
    <s v="Líder de transporte"/>
    <s v="Archivo del área de transporte organizado"/>
    <s v="Ninguna"/>
  </r>
  <r>
    <x v="9"/>
    <x v="2"/>
    <x v="2"/>
    <s v="No Conformidad"/>
    <s v="NC03-GSS-2017. Se evidencia que en algunos formatos de lista de pasajeros no cuenta con todas las firmas y Vo Bo. De igual forma, falta diligenciar información como lo es la ruta en el formato FOR037GSS - Listado de pasajeros salida académica o administrativa. Aspecto que incumple con el numeral 4.2.4 - Control de Registros de la NTCGP 1000:2009"/>
    <s v="No se realiza revisión detallada del diligenciamiento del FOR037GSS"/>
    <s v="N/A"/>
    <s v="1. Comunicar a las instancias pertinentes la obligatoriedad de diligenciar totalmente el formato FOR037GSS._x000a__x000a_2.Revisar el formato no dar trámite a aquellos formatos FOR037GSS que tengan espacios sin diligenciar"/>
    <s v="Mantener todos los FOR037GSS diligenciados en su totalidad"/>
    <s v="FOR037GSS completamente diligenciados"/>
    <d v="2018-01-16T00:00:00"/>
    <d v="2018-12-28T00:00:00"/>
    <s v="Líder de transporte"/>
    <s v="Obtener información de pasajeros salida académica o administrativa con datos  veraces y completos."/>
    <s v="Ninguna"/>
  </r>
  <r>
    <x v="9"/>
    <x v="2"/>
    <x v="2"/>
    <s v="No Conformidad"/>
    <s v="NC04-GSS-2017. En el ejercicio de verificación se observó material de escombros mal almacenado y se evidenció que no existe adecuada recolección de estos residuos y deshechos, generando focos de contaminación y mala presentación en los espacios de circulación del parqueadero, deteriorando la imagen de la planta física de la Universidad"/>
    <s v="Falta de espacios físicos para almacenar escombros en la UPN lo cual es un problema estructural que la Universidad en el momento no puede resolver"/>
    <s v="N/A"/>
    <s v="1. Realizar contrato de recolección de escombros para aquellas obras realizadas por personal de la Universidad._x000a_2. Incluir en todos los contratos de obra  que generen escombros, la obligación contractual de presentar certificado de disposición final de escombros como parte del acta de recibo final de obra."/>
    <s v="Controlar y minimizar la acumulación de escombros en el parqueadero de la Universidad."/>
    <s v="Espacios de circulación del parqueadero libres de residuos y desechos"/>
    <d v="2018-01-16T00:00:00"/>
    <d v="2018-12-28T00:00:00"/>
    <s v="Subdirector de Servicios Generales"/>
    <s v="Controlar y minimizar la acumulación de escombros en el parqueadero de la Universidad._x000a__x000a_Cerrar NC encontrada en auditoría de calidad realizada durante la vigencia 2017"/>
    <s v="Ninguna"/>
  </r>
  <r>
    <x v="9"/>
    <x v="2"/>
    <x v="2"/>
    <s v="No Conformidad"/>
    <s v="NC05-GSS-2017. En el ejercicio de verificación se observó un cúmulo de mobiliario (sillas, mesas, tableros, madera, llantas) en mal estado y almacenado de manera incorrecta, ocasionando mala presentación en los espacios de circulación y deterioro de la imagen de la planta física de la Universidad. Lo anterior, incumple el requisito 6.3 - Infraestructura de la NTCGP 1000:2009"/>
    <s v="Falta de espacios físicos para almacenar escombros en la UPN lo cual es un problema estructural que la Universidad en el momento no puede resolver"/>
    <s v="N/A"/>
    <s v="1. Realizar tramite precontractual  del servicio de recolección de residuos especiales._x000a__x000a_2. Realizar la supervisión del contrato del servicio de recolección de residuos especiales_x000a__x000a_3. Delimitar espacio para almacenamiento temporal de elementos que serán dispuestos a través del servicio de recolección de residuos especiales_x000a__x000a_4. Realizar la venta de bienes inservibles a través del Martillo del Banco popular"/>
    <s v="Mantener los espacios de circulación de la Universidad en condiciones seguras"/>
    <s v="Espacios de circulación de la Universidad  libres de residuos especiales"/>
    <d v="2018-01-16T00:00:00"/>
    <d v="2018-12-28T00:00:00"/>
    <s v="Líder de Planta Física_x000a__x000a_Líder de Almacén e inventarios"/>
    <s v="Áreas de circulación de la Universidad libres de mobiliario y residuos especiales."/>
    <s v="Ninguna"/>
  </r>
  <r>
    <x v="9"/>
    <x v="2"/>
    <x v="2"/>
    <s v="No Conformidad"/>
    <s v="NC06-GSS-2017. Al revisar físicamente el estado de los vehículos del parque automotor, se evidenció lo siguiente:_x000a_-Fecha del extintor de incendios vencida_x000a_-Fugas de aceite_x000a_-Demasiada suciedad en el conjunto de la maquinaria del motor_x000a_-Llantas en mal estado_x000a_(vehículos placas: BYP722, BYP 723 y BYP724)_x000a_Lo anterior incumple el requisito 6.3 - Infraestructura de la NTCGP 100:2009"/>
    <s v="No se realiza seguimiento ni documentación del plan de mantenimiento del parque automotor"/>
    <s v="N/A"/>
    <s v="1. Validar el estado del vehículo diariamente y registrarlo en el FOR040GSS Revisión diaria del parque automotor._x000a__x000a_2. Planear, ejecutar y evaluar el Plan de mantenimiento parque automotor UPN de acuerdo a los recursos asignados."/>
    <s v="Ejecutar el plan de mantenimiento del parque automotor de la UPN de acuerdo con los recursos asignados"/>
    <s v="Plan de mantenimiento del parque automotor ejecutado."/>
    <d v="2018-01-16T00:00:00"/>
    <d v="2018-12-28T00:00:00"/>
    <s v="Líder de transporte"/>
    <s v="Identificar el estado del vehículo y planear el mantenimiento de acuerdo a las necesidades identificadas."/>
    <s v="Ninguna"/>
  </r>
  <r>
    <x v="9"/>
    <x v="2"/>
    <x v="2"/>
    <s v="No Conformidad"/>
    <s v="NC07-GSS-2017. Se evidenció daños en la planta física de la Facultad de Educación. Aún no se han reparado los daños debido al desbordamiento de las canales de desagüe del edificio P. Lo anterior, incumple el requisito 6.3 - Infraestructura de la NTCGP 1000:2009_x000a__x000a_H6-2015. Durante la inspección visual que se realizó a las sedes de la Universidad se evidenciaron debilidades en las políticas de operación del mantenimiento de las sedes de la Universidad, lo cual impide una adecuada conservación de la infraestructura y de los espacios físicos de la misma, lo que genera un hallazgo en el numeral 1.2.5 Políticas de Operación del Modelo Estándar de Control Interno - MECI: 2014"/>
    <s v="El personal de mantenimiento es insuficiente y su capacidad operativa es muy limitada._x000a__x000a_El presupuesto apropiado no es suficiente para atender las necesidades de mantenimiento de las sedes"/>
    <s v="N/A"/>
    <s v="1. Realizar reparaciones en la sala de juntas de la Facultad de Educación_x000a_2. Planear y ejecutar el Plan de Mantenimiento de Infraestructura y Equipos de acuerdo a los recursos asignados"/>
    <s v="Realizar mas del 80% de las actividades del Plan de mantenimiento de infraestructura y equipos  "/>
    <s v="No de actividades del plan de mantenimiento de infraestructura y equipos realizados/No de actividades del plan de mantenimiento de infraestructura y equipos ejecutados"/>
    <d v="2018-01-16T00:00:00"/>
    <d v="2018-12-28T00:00:00"/>
    <s v="Subdirector de Servicios Generales"/>
    <s v="Mantener la planta física en adecuadas condiciones para el desarrollo de las actividades misionales de la Universidad"/>
    <s v="Esta acción corresponde a:_x000a_H6-2015_x000a_AC-07-GSS"/>
  </r>
  <r>
    <x v="9"/>
    <x v="2"/>
    <x v="2"/>
    <s v="No Conformidad"/>
    <s v="NC08-GSS-2017. Se evidenció que NO se hacen cumplir los reglamentos expedidos, publicados y socializados, tal es el caso de la prohibición de entradas de vehículos cuando tienen pico y placa al estacionamiento del parqueadero. Lo anterior, incumple el requisito 4.1 - Requisitos Generales de la NTCGP 100:2009"/>
    <s v="Los usuarios de los servicios del área de transporte desconocen los reglamentos establecidos para el funcionamiento de la misma"/>
    <s v="N/A"/>
    <s v="Realizar un proceso de sensibilización al personal de la Universidad Pedagógica Nacional a través de notas comunicantes con el fin de dar a conocer la circular de Rectoría No. 008 expedida el 23 julio 2013 ."/>
    <s v="Adelantar un proceso de sensibilización al personal para dar a conocer la circular 200 de Rectoría del expedida el 23 julio 2013"/>
    <s v="Proceso de sensibilización adelantado"/>
    <d v="2018-01-16T00:00:00"/>
    <d v="2018-12-28T00:00:00"/>
    <s v="Líder de Transporte"/>
    <s v="Se espera que los funcionarios de la UPN conozcan y cumplan los reglamentos del área de transporte."/>
    <s v="Ninguna"/>
  </r>
  <r>
    <x v="9"/>
    <x v="2"/>
    <x v="2"/>
    <s v="No Conformidad"/>
    <s v="NC09-GSS-2017. Al revisar el formato FOR040GSS - Revisión diaria del parque automotor para el vehículo BYP722 del mes de junio de 2017, se encontró que todo estaba bien (B) y en orden, pero al realizar inspección ocular se observa que el kit de carretera no cumple, puesto que la fecha del extintor se encuentra vencida desde abril de 2017. Es de resaltar que el vehículo recién había llegado de realizar un viaje por lo que se deduce que había salido a viajar así. Lo anterior, incumple los requisitos 4.2.4 - Control de Registros y 6.3 - Infraestructura de la NTCGP 1000:2009"/>
    <s v="No se valida la información suministrada por los conductores en el FOR040GSS"/>
    <s v="N/A"/>
    <s v="1. Realizar capacitación a conductores sobre el diligenciamiento del FOR040GSS Revisión diaria del parque automotor_x000a_2. Validar la información suministrada por los conductores en el FOR040GSS Revisión diaria del parque automotor"/>
    <s v="Validar el 100% de la información suministrada por los conductores en el FOR040GSS"/>
    <s v="100% de la información del FOR040GSS validada"/>
    <d v="2018-01-16T00:00:00"/>
    <d v="2018-12-28T00:00:00"/>
    <s v="Líder de transporte"/>
    <s v="Obtener información del estado actual de los vehículos del parque automotor de la UPN, con el fin de planear el mantenimiento del mismo."/>
    <s v="Ninguna"/>
  </r>
  <r>
    <x v="9"/>
    <x v="2"/>
    <x v="2"/>
    <s v="No Conformidad"/>
    <s v="NC10-GSS-2017. Se reformula la NC No 02: 1GSS / 2015_x000a_- La ficha de caracterización y normograma están desactualizados_x000a_- Los procedimientos PRO001GSS, PRO002GSS, PRO008GSS, PRO009GSS, PRO010GSS, PRO012GSS y PRO014GSS están desactualizados_x000a_- Falta incluir el FOR017GSS en el procedimiento de mantenimiento"/>
    <s v="Falta control documental y de seguimiento de los procedimientos de la SSG"/>
    <s v="N/A"/>
    <s v="1. Realizar la actualización de la ficha de caracterización y el normograma_x000a_2. Realizar la actualización del PRO001GSS, PRO002GSS, PRO008GSS, PRO009GSS; PRO010GSS, PRO012GSS y PRO014GSS_x000a_3. Incluir el FOR017GSS en el procedimiento de mantenimiento"/>
    <s v="Actualizar ocho documentos del proceso, seis procedimientos,  una ficha de caracterización y el normograma del proceso GSS con el fin de mantener la integridad, vigencia y pertinencia de los mismos"/>
    <s v="No de documentos Actualizados/No de documentos pendientes por actualizar"/>
    <d v="2018-01-16T00:00:00"/>
    <d v="2018-12-28T00:00:00"/>
    <s v="Facilitador GSS"/>
    <s v="Garantizar que los diferentes procedimiento y formatos utilizados por el proceso, se encuentren actualizados y debidamente diligenciados, aportando así al mantenimiento del Sistema de Gestión de Calidad"/>
    <s v="Esta acción corresponde a:_x000a_AC-10-GSS"/>
  </r>
  <r>
    <x v="9"/>
    <x v="2"/>
    <x v="2"/>
    <s v="No Conformidad"/>
    <s v="NC11-GSS-2017. Desde la coordinación del área de aseo, no se evidenció la existencia de registros de eventos de socialización del Sistema de Gestión Integral a su equipo de trabajo, a pesar que en la entrevista colectiva se afirmó que estos eventos si se hacen. Lo anterior, incumple el requisito 6.2.2 - Competencia, formación y toma de conciencia de la NTCGP 1000:2009"/>
    <s v="No documenta la realización de socialización del SGI al equipo de trabajo del grupo de Aseo y Cafetería"/>
    <s v="N/A"/>
    <s v="Realizar jornada de capacitación del SGI dirigido al personal del área de Aseo y Cafetería"/>
    <s v="Adelantar al menos una jornada de capacitación del SGI dirigida al personal del área de Aseo y Cafetería"/>
    <s v="No de jornadas de capacitación ejecutadas/1"/>
    <d v="2018-01-16T00:00:00"/>
    <d v="2018-06-30T00:00:00"/>
    <s v="Facilitador GSS"/>
    <s v="Trabajadores del área de Aseo y Cafetería con conocimiento del SGI de la Universidad"/>
    <s v="Esta acción corresponde a:_x000a_AC-11-GSS"/>
  </r>
  <r>
    <x v="10"/>
    <x v="0"/>
    <x v="0"/>
    <s v="Programa 4 Recursos de Apoyo Académico"/>
    <s v="Proyecto 1 Dotación de recursos de apoyo académico e infraestructura tecnológica"/>
    <s v="Ampliar, renovar y consolidar  la infraestructura tecnológica de la institución orientada al cumplimiento del Plan Estratégico de Sistemas"/>
    <s v="Software y sistemas de información adecuados y suficientes a las necesidades institucionales"/>
    <s v="Realizar seguimiento a la ejecución del contrato No. 718 de 2017 y control a los procesos de Interventoría para  puesta en producción  del Nuevo Sistema de Información Académico en los siguientes dos (2) vigencias._x000a__x000a__x000a_"/>
    <s v="Alcanzar y Garantizar la puesta en producción del Nuevo Sistema de Información Académico     "/>
    <s v="Un (1) sistema de información Implementado y puesto en producción_x000a__x000a__x000a__x000a_"/>
    <d v="2018-01-03T00:00:00"/>
    <d v="2018-12-31T00:00:00"/>
    <s v="Subdirector de Gestión de Sistemas de Información / Profesional de apoyo administrativo y calidad"/>
    <s v="_x000a_Un nuevo y moderno sistema académico al servicio de la comunidad universitaria caracterizado como  fortaleza tecnológica que contribuye a agilizar la gestión  académica y administrativa institucional "/>
    <s v="Ninguna"/>
  </r>
  <r>
    <x v="10"/>
    <x v="0"/>
    <x v="0"/>
    <s v="Programa 4 Recursos de Apoyo Académico"/>
    <s v="Proyecto 1 Dotación de recursos de apoyo académico e infraestructura tecnológica"/>
    <s v="Ampliar, renovar y consolidar  la infraestructura tecnológica de la institución orientada al cumplimiento del Plan Estratégico de Sistemas"/>
    <s v="Software y sistemas de información adecuados y suficientes a las necesidades institucionales"/>
    <s v="Contratar los servicios de soporte, mantenimiento y/o licenciamiento de Aplicaciones de Sistemas de información:_x000a_a)Sistema Administrativo y Financiero_x000a_ b)  Sistema PRIME (Gestión de la Investigación)._x000a_c) Sistema de Talento Humano Queryx7_x000a_d) Sistema de Información Académico IPN (Dataley)_x000a_e) Sistema MED para Bienestar Universitario._x000a_f) Sistema de Archivo y correspondencia ORFEO"/>
    <s v="Adquirir, renovar, licenciar, soportar y mantener los sistemas de información institucionales "/>
    <s v="N° de contratos de servicios de soporte y/o renovaciones / 6"/>
    <d v="2018-01-03T00:00:00"/>
    <d v="2018-12-31T00:00:00"/>
    <s v="Subdirector de Gestión de Sistemas de Información / Coordinador de Desarrollo"/>
    <s v="Garantizar la sostenibilidad y disponibilidad de los sistemas de información a través de la utilización de soporte especializado y uso permanente de software legal"/>
    <s v="Ninguna"/>
  </r>
  <r>
    <x v="10"/>
    <x v="0"/>
    <x v="0"/>
    <s v="Programa 4 Recursos de Apoyo Académico"/>
    <s v="Proyecto 1 Dotación de recursos de apoyo académico e infraestructura tecnológica"/>
    <s v="Ampliar, renovar y consolidar  la infraestructura tecnológica de la institución orientada al cumplimiento del Plan Estratégico de Sistemas"/>
    <s v="Parque computacional y centro de computo renovado"/>
    <s v="Realizar seguimiento a la ejecución del contrato No.674 de 2017 y control a los procesos _x000a_de renovación del Data Center"/>
    <s v="Adecuar y modernizar los espacios del Data Center para fortalecer la prestación de los servicios informáticos _x000a__x000a_"/>
    <s v="Data Center renovado, modernizado y en producción_x000a__x000a_"/>
    <d v="2018-01-03T00:00:00"/>
    <d v="2018-02-15T00:00:00"/>
    <s v="Subdirector de Gestión de Sistemas de Información / Coordinador de Infraestructura"/>
    <s v="Garantizar que los espacios remodelados del Data Center soporte la Infraestructura tecnológica con los estándares establecidos en materia de Centros de computo"/>
    <s v="Ninguna"/>
  </r>
  <r>
    <x v="10"/>
    <x v="0"/>
    <x v="0"/>
    <s v="Programa 4 Recursos de Apoyo Académico"/>
    <s v="Proyecto 1 Dotación de recursos de apoyo académico e infraestructura tecnológica"/>
    <s v="Ampliar, renovar y consolidar  la infraestructura tecnológica de la institución orientada al cumplimiento del Plan Estratégico de Sistemas"/>
    <s v="Parque computacional y centro de computo renovado"/>
    <s v=" - Efectuar Estudios de mercado _x000a_- Gestionar procesos contractuales para la adquisición de equipos de computo"/>
    <s v="Adquirir computadores para Renovar el parque computacional y disminuir la tasa de obsolescencia de sus equipos (mayores a 4 años, a partir de su fecha de adquisición), durante los tres siguientes años"/>
    <s v="No. de computadores nuevos  adquiridos / No. de computadores en grado de obsolescencia a 2018"/>
    <d v="2018-01-03T00:00:00"/>
    <d v="2018-02-15T00:00:00"/>
    <s v="Subdirector de Gestión de Sistemas de Información / Coordinador de Infraestructura"/>
    <s v="Disminuir el porcentaje de obsolescencia de los equipos computacionales. "/>
    <s v="Ninguna"/>
  </r>
  <r>
    <x v="10"/>
    <x v="0"/>
    <x v="0"/>
    <s v="Programa 4 Recursos de Apoyo Académico"/>
    <s v="Proyecto 1 Dotación de recursos de apoyo académico e infraestructura tecnológica"/>
    <s v="Ampliar, renovar y consolidar  la infraestructura tecnológica de la institución orientada al cumplimiento del Plan Estratégico de Sistemas"/>
    <s v="Software y sistemas de información adecuados y suficientes a las necesidades institucionales"/>
    <s v=" Adquirir o renovar el servicio de soporte, mantenimiento y/o licenciamiento de infraestructura tecnológica :_x000a_a) Central Telefónica HiPath 4000, teléfonos Siemens, Correo de voz, Operadora AC WIN IP_x000a_ b)  Plataforma de equipos servidores IBM (Soporte especializado de hardware y software._x000a_c) Plataforma de virtualización RHEV_x000a_d) Oracle ( Software Update License &amp; Support)_x000a_e) Equipos de Seguridad Perimetral UTM (Unified Threat Management)._x000a_f) Productos Microsoft_x000a_h) Antivirus_x000a_i) Adobe"/>
    <s v="Adquirir, renovar, licenciar, soportar y mantener la infraestructura tecnológica y el parque computacional de la Universidad.  "/>
    <s v="N° de servicios renovados / 7"/>
    <d v="2018-01-03T00:00:00"/>
    <d v="2018-12-31T00:00:00"/>
    <s v="Subdirector de Gestión de Sistemas de Información / Coordinador de Infraestructura"/>
    <s v="Mantener  y  mejorar el desempeño_x000a_de la plataforma tecnológica  a través de la utilización soporte especializado y uso permanente de software legal"/>
    <s v="Ninguna"/>
  </r>
  <r>
    <x v="10"/>
    <x v="0"/>
    <x v="0"/>
    <s v="Programa 4 Recursos de Apoyo Académico"/>
    <s v="Proyecto 1 Dotación de recursos de apoyo académico e infraestructura tecnológica"/>
    <s v="Dotar todos los laboratorios y salas especializadas de la Universidad, para el desarrollo de las actividades académicas en un ambiente de condiciones dignas._x000a__x000a_Ampliar, renovar y consolidar la infraestructura tecnológica de la institución orientada al cumplimiento del Plan Estratégico de Sistemas"/>
    <s v="N° de laboratorios y salas especializadas dotadas / N° total de laboratorios y salas especializadas existentes_x000a__x000a_Software y sistemas de información adecuados y suficientes a las necesidades institucionales._x000a__x000a_Parque computacional y centro de computo renovado_x000a__x000a_Ancho de banda y conectividad wifi ampliado y con cobertura en todas las edificaciones de la Universidad"/>
    <s v=" - Plantear Objetivos y metas del Proyecto de Inversión 410.705.1.4.1 DOTACION DE RECURSOS DE APOYO ACADÉMICO E INFRAESTRUCTURA TECNOLÓGICA_x000a_- Hacer seguimiento al cumplimiento de los mismos._x000a_ "/>
    <s v="Ejecutar las metas aprobadas dentro del  Proyecto de Inversión 410.705.1.4.1 - DOTACION DE RECURSOS DE APOYO ACADÉMICO E INFRAESTRUCTURA TECNOLÓGICA para la vigencia de 2018"/>
    <s v="_x000a_No. de Metas Alcanzadas  / No. de Metas Planteadas a 2018"/>
    <d v="2018-01-03T00:00:00"/>
    <d v="2018-12-31T00:00:00"/>
    <s v="Subdirector de Gestión de Sistemas de Información / Coordinador Mesa de Ayuda y Profesional de apoyo administrativo y calidad"/>
    <s v="Adquirir bienes y servicios a través de planes de inversión con  Recursos asignados al proyecto de inversión liderado por esta Subdirección"/>
    <s v="Ninguna"/>
  </r>
  <r>
    <x v="10"/>
    <x v="0"/>
    <x v="0"/>
    <s v="Programa 8 Universidad para la Alegría"/>
    <s v="Proyecto 22 Formación del talento humano"/>
    <s v="Diseñar e implementar un programa de inclusión formación y capacitación anual para la gestión del talento humano con el propósito de mejorar la motivación el compromiso institucional y el clima laboral de los funcionarios administrativos"/>
    <s v="N° de programas de formación y capacitación implementado (1)"/>
    <s v="Realizar eventos de Capacitación y entrenamiento para actualizar las competencias de  ingenieros y técnicos miembros del proceso Gestión de Sistemas Informáticos en:_x000a_a) Servicio al Cliente_x000a_b) Plataforma UTM_x000a_c) Microsoft (Plataforma instalada)"/>
    <s v="Actualizar y renovar los conocimientos y competencias de  ingenieros y técnicos miembros del proceso Gestión de Sistemas Informáticos en:_x000a_a) Servicio al Cliente_x000a_b) Plataforma UTM_x000a_c) Microsoft (Plataforma instalada)"/>
    <s v="Ingenieros capacitados y entrenados"/>
    <d v="2018-01-03T00:00:00"/>
    <d v="2018-12-31T00:00:00"/>
    <s v="Subdirector de Gestión de Sistemas de Información / Profesionales de apoyo administrativo"/>
    <s v="Contar con un Equipo de colaboradores competente para el mantenimiento y sostenibilidad tecnológica"/>
    <s v="Ninguna"/>
  </r>
  <r>
    <x v="10"/>
    <x v="2"/>
    <x v="2"/>
    <s v="No Conformidad"/>
    <s v="Desde las vigencia 2015 y 2016, los procedimientos no han sido actualizados, a pesar de estar planteados en los planes de mejoramiento de anteriores auditorias. _x000a_De los 8 procedimientos publicados en el Manual de Procesos y Procedimientos se evidencio que 6 están desactualizados según el siguiente detalle:_x000a_- Tres procedimientos PRO007GSI, PRO010GSIy PRO015GSI, se encuentran con formato antiguo y sin flujograma, Incumpliendo lo dispuesto en el instructivo INS001GDC Elaboración de Documentos - Flujograma._x000a_- Tres procedimientos PRO004GSI, PRO017GSI y PRO018GSI, cuentan con flujograma, pero hay actividades que no se realizan en el orden planteado y el responsable se encuentra como División y no como Subdirección, que es el nombre actual de la dependencia. _x000a_Siendo un aspecto reiterativo que incumple con el numeral 4.2.3 - Control de Documentos de la NTCGP 1000:2009._x000a_Observación: Esta no conformidad es derivada de las auditorias de calidad vigencia 2015 Y 2016, y reincide en la auditoria vigencia 2017._x000a_"/>
    <s v="Porque los proyectos del Data Center y el Nuevo Software académico han generado cambios procedimentales del proceso  los cuales son insumo para la actualización de los procedimientos"/>
    <s v="Mejora de la documentación del proceso "/>
    <s v="Eliminar o Cambiar a nuevo formato, según el caso, los procedimientos:_x000a_PRO007GSI Gestión Adquisición de Nuevas Tecnologías_x000a_PRO010GSI Adquisición Tecnológica y Licenciamiento_x000a_PRO015GSI Administración Aplicaciones._x000a__x000a_Eliminar o Modificar los formatos obsoletos del proceso, según el caso:_x000a_Eliminar: -          FOR001GSI Hoja de Servicio_x000a_  - FOR003GSI Registro Estudiantes para la Creación de Usuario MOODLE_x000a__x000a_"/>
    <s v="Mantener y conservar  toda la documentación del proceso GESTION DE SISTEMAS INFORMATICOS  actualizada"/>
    <s v="Documentación del proceso GESTION DE SISTEMAS INFORMATICOS  actualizada y publicada"/>
    <d v="2018-02-01T00:00:00"/>
    <d v="2018-09-30T00:00:00"/>
    <s v="Subdirector de Gestión de Sistemas de Información / Profesional de apoyo administrativo y calidad"/>
    <s v="Proceso GESTION DE SISTEMAS INFORMATICOS actualizado y mejorado"/>
    <s v="Ninguna"/>
  </r>
  <r>
    <x v="10"/>
    <x v="2"/>
    <x v="2"/>
    <s v="No Conformidad"/>
    <s v="Al revisar el archivo de la Subdirección de Gestión de Sistemas de Información se evidencio lo siguiente:_x000a_- En la AZ 19, correspondiente a la Subserie Informes de Gestión, no se encuentran archivados los Informes de Gestión de las vigencias 2015 y 2016, los cuales deben reposar en dichas AZ. _x000a_En las AZ 20 Subserie Mantenimiento y soporte técnico de equipos no se encuentran archivadas las hojas de control de la vigencia 2016 y a la fecha no existe AZ vigencia 2017._x000a_- En la AZ22, de la Subserie Planos no se encuentra documentación archivada, dicho archivo reposa en carpetas, folder, en un mueble de la Oficina del Subdirector, sin codificación de la TRD._x000a_- En la AZ99, de la Subserie Seguimiento Proyectos de Tecnología de la Información y la Comunicación se encuentra documentación repetida en otras AZ y la información  para cual está definida esa codificación en la TRD no se encuentra en dicha AZ._x000a_Los anteriores aspectos, incumplen con el numeral 4.2.4 - Control de Registros de la NTCGP 1000:2009._x000a_Por lo cual se recomienda efectuar las revisiones pertinentes y la actualización de la Tabla de Retención Documental TRD._x000a_"/>
    <s v="Porque la clasificación y codificación  de las AZ para el archivo de documentos del proceso  no estuvo acorde con la metodología de la Tabla Retención Documental"/>
    <s v="Mejora en la organización del archivo y Tabla de Retención Documental del proceso"/>
    <s v=" Actualizar y/o Reestructurar  la Tabla de Retención del Proceso para garantizar una mejor organización del archivo_x000a_actualización de la tabla de retención documental TRD._x000a__x000a_Revisar y archivar en  las carpetas AZ   la documentación del archivo con base a la codificación de la Tabla de retención documental TRD. "/>
    <s v="Mantener  y conservar  toda la documentación del archivo de la Subdirección de GESTION DE SISTEMAS DE INFORMACION de acuerdo a la Tabla de Retención Documental TRD"/>
    <s v="Documentos organizados y archivados acorde a lo prescrito en la Tabla de retención documental TRD. "/>
    <d v="2018-02-01T00:00:00"/>
    <d v="2018-06-30T00:00:00"/>
    <s v="Subdirector de Gestión de Sistemas de Información / secretaria de la Subdirección"/>
    <s v="Archivo de las Dependencia actualizado y mejorado"/>
    <s v="Ninguna"/>
  </r>
  <r>
    <x v="10"/>
    <x v="2"/>
    <x v="7"/>
    <s v="Hallazgo "/>
    <s v="Para la revisión de los inventarios asignados a los funcionarios de la Subdirección en el aplicativo SIAFI, se tomó una muestra del 30%, que corresponde a 7 registros, de los cuales en el 100% se evidencio que los bienes están asignados parcialmente o no están asignados a los cuentadantes responsables, lo cual incumple con lo establecido en el Manual de Manejo de Bienes y en el numeral 1.2.5 Políticas de Operación  del Modelo Estándar de Control Interno  MECI 2014."/>
    <s v="Desorganización en la utilización de los procedimientos para gestionar los inventarios"/>
    <s v="Mejora en la organización y depuración de los inventarios de los colaboradores del proceso"/>
    <s v="Desde la Oficina de Control interno se recomienda formalizar la asignación de  bienes a cada los funcionarios que se encuentran utilizándolos, esto con el fin de dar cumplimiento con el trámite administrativo establecido._x000a__x000a_Realizar una campaña de actualización de inventarios para cada colaborador de la Subdirección de Gestión de Sistemas de Información_x000a__x000a_"/>
    <s v="Mantener  actualizado el inventario de todos los colaboradores de la Subdirección de Gestión de Sistemas de Información   "/>
    <s v="Inventarios de Bienes organizados y actualizados "/>
    <d v="2018-01-03T00:00:00"/>
    <d v="2018-12-31T00:00:00"/>
    <s v="Subdirector de Gestión de Sistemas de Información / Todos los colaboradores de la dependencia"/>
    <s v="Inventarios de los colaboradores de la Dependencia actualizados "/>
    <s v="Ninguna"/>
  </r>
  <r>
    <x v="10"/>
    <x v="2"/>
    <x v="7"/>
    <s v="Hallazgo "/>
    <s v="Se efectuó una revisión al mantenimiento de los correos institucionales, según la base de datos suministrada por el grupo de infraestructura y se encontró que existen usuarios que no reportan actividad desde la vigencias  2015 y 2016, lo cual conlleva a que se subutilice espacio en los buzones de correo de los servidores e incumple lo establecido en el capítulo X Uso de Correo Electrónico Institucional, numeral 9, del Manual de Políticas, Normas y Procedimientos para la Administración de Recursos Computacionales, Informativos, Multimediales y Comunicaciones de propiedad de la Universidad Pedagógica Nacional (Res. 0696 de 2005), y en el  numeral 3 Eje Transversal Información y Comunicación del Modelo Estándar de Control Interno  MECI 2014."/>
    <s v="Ausencia de retroalimentación de información al proceso cuando miembros de la comunidad universitaria se desvinculan de la institución"/>
    <s v="Mejora en la organización y depuración de los correos  de los actores de la comunidad universitaria"/>
    <s v="Se sugiere efectuar las revisiones pertinentes y hacer efectivas las acciones en los casos de inactividad de los usuarios por los tiempos establecidos en la Resolución 0696 de 2005. Para esto es necesario que las subdirecciones de admisiones y registro, Personal y el grupo de contratación envíen listados semestrales actualizados._x000a__x000a_Realizar una revisión de las cuentas de  correos de los usuarios  institucionales y desactivar aquellos que no reportan actividad desde hace mas de un año.  "/>
    <s v="Mantener en servicio solo las cuentas activas   de  correos de los usuarios  institucionales "/>
    <s v="Cuentas de correos  de  usuarios  institucionales_x000a_depuradas  "/>
    <d v="2018-01-03T00:00:00"/>
    <d v="2018-12-31T00:00:00"/>
    <s v="Subdirector de Gestión de Sistemas de Información / Coordinador de Infraestructura"/>
    <s v="Inventarios de los colaboradores de la Dependencia actualizados "/>
    <s v="Ninguna"/>
  </r>
  <r>
    <x v="10"/>
    <x v="2"/>
    <x v="7"/>
    <s v="Hallazgo "/>
    <s v="Al verificar las aplicaciones implementadas en la Universidad, tanto las desarrolladas por ingenieros contratistas de la SGSI, como por proveedores externos no cuentan con la documentación correspondiente del desarrollo, lo cual afecta la funcionalidad de los aplicativos e incumple lo establecido en el capítulo XVII del Manual de Políticas, Normas y Procedimientos para la Administración de Recursos Computacionales, informativos, Multimediales y Comunicaciones de propiedad de la Universidad Pedagógica Nacional (Res. 0696 de 2005), y en el  numeral 3 Eje Transversal Información y Comunicación del Modelo Estándar de Control Interno  MECI 2014."/>
    <s v="Los contratistas y/o profesionales contratados para este tipo de actividades no cumplen con el requerimiento de documentar las aplicaciones"/>
    <s v="Mejora de la documentación de los sistemas de información del proceso "/>
    <s v="Se sugiere recopilar la información por aplicación activa misional y archivarla en la AZ correspondiente, subserie Seguimiento Proyectos de Tecnología de la Información y la Comunicación TIC en donde repose la documentación de forma completa, para los desarrollos existentes y tenerlo en cuenta para los futuros, de conformidad con la resolución 0696 de 2005. _x000a__x000a_Solicitar la generación y/o actualización de la documentación de las aplicaciones del software en producción "/>
    <s v="Mantener  y conservar actualizada  toda la documentación  de las aplicaciones del software en producción"/>
    <s v="Documentación  de las aplicaciones del software en producción actualizada y al servicio de los usuarios correspondientes"/>
    <d v="2018-01-03T00:00:00"/>
    <d v="2018-12-31T00:00:00"/>
    <s v="Subdirector de Gestión de Sistemas de Información / Coordinador de Desarrollo"/>
    <m/>
    <s v="Ninguna"/>
  </r>
  <r>
    <x v="10"/>
    <x v="1"/>
    <x v="1"/>
    <s v="Gestión de Riesgos de Corrupción"/>
    <s v="Monitoreo y revisión"/>
    <s v="No Aplica"/>
    <s v="No Aplica"/>
    <s v="Realizar 3 reuniones de Seguimiento y revisión a  los riesgos de corrupción-Mapa de riesgos para  monitorear posibles  ocurrencias"/>
    <s v="Revisar y hacer seguimiento a  los riesgos de corrupción-Mapa de riesgos del  proceso GESTION DE SISTEMAS INFORMATICOS."/>
    <s v="No. de Reuniones realizadas /3"/>
    <d v="2018-01-03T00:00:00"/>
    <d v="2018-12-31T00:00:00"/>
    <s v="Subdirector de Gestión de Sistemas de Información / Profesional de apoyo administrativo y calidad"/>
    <s v="Mitigar la ocurrencia de eventos de corrupción"/>
    <s v="Ninguna"/>
  </r>
  <r>
    <x v="11"/>
    <x v="1"/>
    <x v="1"/>
    <s v="Transparencia y Acceso a la Información"/>
    <s v="Lineamientos de transparencia activa"/>
    <s v="No Aplica"/>
    <s v="No aplica"/>
    <s v="1. Efectuar la revisión y consolidación de las actividades prioritarias, que deben incluirse en el Sistema de Gestión de la Seguridad y Salud en el Trabajo.                                           2. Elaborar el documento del Sistema de Gestión de la Seguridad y Salud en el Trabajo para la UPN.            3. Presentar y publicar el documento del Sistema de Gestión de la Seguridad y Salud en el Trabajo, para su aprobación y ejecución durante el año 2018.         "/>
    <s v="Disponer a través del micro sitio de la Subdirección de Personal, la ejecución del las diferentes actividades que hacen parte del Sistema de Gestión de la Seguridad y Salud en el Trabajo de la UPN, para el año 2018."/>
    <s v="Actividades del Sistema de Gestión de la Seguridad y Salud en el Trabajo, publicadas en el micro sitio de la SPE."/>
    <d v="2018-01-15T00:00:00"/>
    <d v="2018-12-31T00:00:00"/>
    <s v="Subdirector de Personal y miembros del equipo de trabajo de la Seguridad y Salud Trabajo."/>
    <s v="Prevenir la ocurrencia de accidentes y/o enfermedades laborales, fomentando una mayor calidad de vida, en los servidores públicos de la Universidad Pedagógica Nacional."/>
    <s v="Ninguna"/>
  </r>
  <r>
    <x v="11"/>
    <x v="0"/>
    <x v="0"/>
    <s v="Programa 8 Universidad para la Alegría"/>
    <s v="Proyecto 22 Formación del talento humano"/>
    <s v="Diseñar e implementar un programa de inclusión formación y capacitación anual para la gestión del talento humano con el propósito de mejorar la motivación el compromiso institucional y el clima laboral de los funcionarios administrativos"/>
    <s v="No aplica"/>
    <s v="1. Efectuar la depuración de la normatividad vigente, para la inclusión de las variables necesarias en el documento de Clima Organizacional de la UPN.                                              2. Solicitar la vinculación de un Profesional, para el manejo del proceso._x000a_3. Elaborar y consolidar el documento de Clima Organizacional para la Universidad Pedagógica Nacional."/>
    <s v="Elaborar el documento de  Clima Organizacional, para Universidad Pedagógica Nacional."/>
    <s v="Documento del Clima Organizacional elaborado, para la Universidad."/>
    <d v="2018-01-15T00:00:00"/>
    <d v="2018-12-31T00:00:00"/>
    <s v="Subdirector de Personal y Profesional vinculado y designado, para dichas tareas."/>
    <s v="Contar con información oportuna y confiable para la toma de decisiones por parte de la Dirección de la Universidad."/>
    <s v="Para el comienzo de la vigencia 2018, no se cuenta con el Profesional asignado, para adelantar las diferentes actividades que hacen parte del proceso de construcción del documento de Clima Laboral."/>
  </r>
  <r>
    <x v="11"/>
    <x v="0"/>
    <x v="0"/>
    <s v="Programa 8 Universidad para la Alegría"/>
    <s v="Proyecto 22 Formación del talento humano"/>
    <s v="Diseñar e implementar un programa de inclusión formación y capacitación anual para la gestión del talento humano con el propósito de mejorar la motivación el compromiso institucional y el clima laboral de los funcionarios administrativos"/>
    <s v="No aplica"/>
    <s v="1. Seleccionar los temas de Clima Laboral, relevantes para publicar.                               2. Requerir periódicamente al Grupo de Comunicaciones Corporativas, la publicación de Notas Comunicantes, con la inclusión de las temáticas relacionadas con el Clima Laboral en la Universidad. "/>
    <s v="Implementar una estrategia comunicativa, a través de Notas  Comunicantes, para potenciar la motivación y el compromiso institucional de los funcionarios en la Universidad."/>
    <s v="Estrategia comunicativa implementada."/>
    <d v="2017-01-16T00:00:00"/>
    <d v="2017-12-29T00:00:00"/>
    <s v="Subdirector de Personal y miembros del equipo de trabajo de la SPE."/>
    <s v="Contribución a la mejora del clima laboral en la Universidad Pedagógica Nacional."/>
    <s v="Ninguna"/>
  </r>
  <r>
    <x v="11"/>
    <x v="1"/>
    <x v="1"/>
    <s v="Gestión de Riesgos de Corrupción"/>
    <s v="Monitoreo y revisión"/>
    <s v="No Aplica"/>
    <s v="No aplica"/>
    <s v="Verificar a través del diligenciamiento de la lista de chequeo de documentos y el formato de entrevista, el cumplimiento de los requisitos establecidos en el Manual Específico de Funciones de la Universidad, para el cargo que va a ocupar, de acuerdo con la revisión de cada uno de los soportes allegados por parte del aspirante."/>
    <s v="Llevar a cabo el seguimiento al Riesgo de Corrupción,  establecido por el Proceso de Gestión de Talento Humano."/>
    <s v="Seguimiento efectuado al Riesgo de Corrupción, del proceso de Gestión de Talento Humano."/>
    <d v="2017-01-16T00:00:00"/>
    <d v="2017-12-29T00:00:00"/>
    <s v="Subdirector / Subdirección de Personal; Profesional Universitario, responsable de la selección de personal."/>
    <s v="Disminución en los pagos indebidos, por efectos de nombramientos sin el cumplimiento de los requisitos."/>
    <s v="Ninguna"/>
  </r>
  <r>
    <x v="11"/>
    <x v="0"/>
    <x v="0"/>
    <s v="Programa 1 Maestros con Excelencia y Dignidad"/>
    <s v="Proyecto 2 Reestructuración orgánica y normativa"/>
    <s v="Realizar una reestructuración orgánica y normativa de la Universidad"/>
    <s v="Normatividad interna actualizada"/>
    <s v="1. Revisar los diferentes componentes que hacen parte del Manual de Funciones y Responsabilidades por Competencias de la Universidad.                                  2. Modificar   componentes que hacen parte del Manual, de acuerdo con la normatividad vigente en la Universidad.                                  3. Presentar el documento  Manual de Funciones y Responsabilidades por Competencias de la Universidad, ante las instancias correspondientes.             "/>
    <s v="Presentar ante las instancias correspondientes de la Universidad, el nuevo Manual de Funciones y Responsabilidades por Competencias."/>
    <s v="Manual de Funciones y Responsabilidades por Competencias de la Universidad presentado, ante las instancias correspondientes."/>
    <d v="2017-01-16T00:00:00"/>
    <d v="2017-12-29T00:00:00"/>
    <s v="Subdirector de Personal y Equipo de Trabajo designado para tales fines."/>
    <s v="Contar con el Manual de Funciones y Responsabilidades por Competencias de la Universidad, de acuerdo con los requerimientos y la normatividad vigente."/>
    <s v="Ninguna"/>
  </r>
  <r>
    <x v="11"/>
    <x v="2"/>
    <x v="2"/>
    <s v="Aspecto por Mejorar"/>
    <s v="No obstante que el equipo de trabajo del proceso tiene conocimiento en el Sistema de Gestión de Calidad, algunos funcionarios deben profundizar su conocimiento"/>
    <s v="No fue programado finalmente por parte del Subdirector de Personal, la fecha, así como los espacios adecuados para tal fin"/>
    <s v="No Aplica"/>
    <s v="1. Seleccionar temas, que hacen parte del manejo de documentos, del Sistema de Gestión de Calidad de la UPN, así como del proceso de Gestión de Talento Humano.                                       2. Programar capacitación con el Equipo de Trabajo de la SPE, en el manejo del Sistema de Gestión y Control de la Universidad."/>
    <s v="Capacitar a los funcionarios de la SPE, en los temáticas relacionadas con el Sistema de Gestión de Calidad de la UPN."/>
    <s v="Capacitación en el Sistema de Gestión de Calidad ejecutada."/>
    <d v="2017-11-15T00:00:00"/>
    <d v="2018-11-15T00:00:00"/>
    <s v="Subdirector de Personal y Equipo de Trabajo designado para tales fines."/>
    <s v="Disminución en las No Conformidades y Aspectos por Mejorar, al proceso de Gestión de Talento Humano."/>
    <s v="Ninguna"/>
  </r>
  <r>
    <x v="11"/>
    <x v="2"/>
    <x v="2"/>
    <s v="Aspecto por Mejorar"/>
    <s v="La ordenación de los documentos dentro de la AZ's deben responder a la forma en la cual se presento el tramite según TRD"/>
    <s v="No se reforzó el equipo de trabajo, con la persona requerida, para las actividades necesarias"/>
    <s v="No Aplica"/>
    <s v="1. Revisar los aspectos incorporados a la nueva TRD, que hace parte del proceso de Gestión de Talento Humano.                                       2. Programar un taller con el Equipo de Trabajo de la SPE, en el manejo de la nueva TRD que hace parte del proceso."/>
    <s v="Capacitar a los funcionarios de la SPE, en los aspectos inherentes al manejo de la nueva TDR, que hace parte del proceso de Gestión de Talento Humano."/>
    <s v="Taller realizado, en el manejo de la nueva TRD del proceso de Gestión de Talento Humano."/>
    <d v="2017-11-15T00:00:00"/>
    <d v="2018-11-15T00:00:00"/>
    <s v="Subdirector de Personal y funcionarios encargados del proceso."/>
    <s v="Manejo adecuado de los documentos, que hacen parte de los AZ's de la Subdirección de Personal."/>
    <s v="Ninguna"/>
  </r>
  <r>
    <x v="11"/>
    <x v="2"/>
    <x v="2"/>
    <s v="Aspecto por Mejorar"/>
    <s v="La base de datos en formato excel donde se registra información de las historias laborales no permite identificar cuales registros están actualizados y además no validad el numero real de registros físicos activos de los servidores públicos. Se recomienda implementar un formato que permita verificar la actualización o modificación del documento para observar la trazabilidad del documento"/>
    <s v="No se ha efectuado actualización de los campos que hacen parte de la base de datos"/>
    <s v="No Aplica"/>
    <s v="1. Analizar la estructuras de campos del archivo actual, que maneja las Historias Laboras de la Universidad.                                       2. Incorporar los nuevos campos de control, que se requieren, para el manejo adecuado de las Historias Laborales."/>
    <s v="Actualizar el formato de la base de datos de excel, que registra las Historias Laborales, con la incorporación de nuevos campos de control."/>
    <s v="Archivo de base de datos de Historias Laborales actualizado."/>
    <d v="2017-11-15T00:00:00"/>
    <d v="2018-11-15T00:00:00"/>
    <s v="Subdirector de Personal y funcionario responsable de Historias Laborales."/>
    <s v="Control y gestión adecuada, en el manejo de las Historias Laborales de la Universidad."/>
    <s v="Ninguna"/>
  </r>
  <r>
    <x v="11"/>
    <x v="2"/>
    <x v="2"/>
    <s v="No Conformidad"/>
    <s v="No obstante que se evidencio el trabajo realizado en la actualización de la documentación del proceso, aún no se ve reflejado en su aprobación y publicación en el manual de procesos y procedimientos para los usuarios; de algunos documentos del proceso como los son los procedimientos: PRO001GTH, PRO002GTH, PRO003GTH, PRO004GTH, PRO008GTH, PRO009GTH, PRO010GTH, PRO011GTH, PRO012GTH, PRO013GTH Y PRO014GTH cuya última versión es de los años 2007 y 2008 respectivamente"/>
    <s v="Falta de personal suficiente, para llevar a cabo la revisión de la totalidad de la documentación que hace parte del proceso, así como para dar cumplimiento efectivo de las responsabilidades que tiene asignada la dependencia"/>
    <s v="No Aplica"/>
    <s v="1. Revisar las diferentes tareas, documentos y normatividad, que han parte de los Procedimientos, del proceso de Gestión de Talento Humano.                       2. Solicitar a la ODP, la actualización de los Procedimientos y documentos, que hacen parte del proceso de Gestión de Talento Humano."/>
    <s v="Actualizar los Procedimientos, que hacen parte del proceso de Gestión de Talento Humano."/>
    <s v="Procedimientos del proceso de Gestión de Talento Humano, actualizados conforme a las revisiones efectuadas por el Equipo de Trabajo de la SPE."/>
    <d v="2017-11-15T00:00:00"/>
    <d v="2018-11-15T00:00:00"/>
    <s v="Subdirector de Personal y miembros del equipo de trabajo de la SPE."/>
    <s v="Disminución de No Conformidades al Proceso, así como manejo adecuado de cada una de las tareas asignadas al Equipo de Trabajo de la SPE."/>
    <s v="Ésta No Conformidad, ya fue establecida en la Auditoría Integral 2015, y tramitado su Plan de Mejoramiento ante la ODP en el mes de mayo de 2017, para su actualización respectiva, en el Sistema de Gestión y Control de la UPN."/>
  </r>
  <r>
    <x v="11"/>
    <x v="2"/>
    <x v="2"/>
    <s v="No Conformidad"/>
    <s v="Se verifico que el proceso no ha realizado transferencia documental desde la vigencia 2012 y eliminación documental desde vigencia 2015._x000a_NC-01-GTH-2015. Mediante inspección visual se evidenció que el a archivo a nivel general del proceso, no cumple con los establecido en el PRO003GDO, en lo que tiene que ver con la identificación, el almacenamiento, la protección, la recuperación, el tiempo de retención y la disposición de los registros. Adicionalmente se verificó que el proceso no ha realizado la transferencia documental correspondiente al año 1999 y eliminación documental desde la vigencia 2012."/>
    <s v="No se están llevando a cabo los lineamientos del procedimiento obligatorio PRO003GDO Control de Registros"/>
    <s v="No Aplica"/>
    <s v="1. Revisar Los documentos que por TDR del proceso, deben ser transferidos y/o eliminados del proceso GTH.                       2. Llevar a cabo antes las instancias correspondientes de la Universidad, la transferencia y/o eliminación de documentos obsoletos del proceso GTH."/>
    <s v="Realizar la transferencia y eliminación documental, de acuerdo con la normatividad vigente de la UPN."/>
    <s v="Documentos del proceso transferidos y/o eliminados, de acuerdo con la normatividad vigente de la UPN."/>
    <d v="2017-11-15T00:00:00"/>
    <d v="2018-11-15T00:00:00"/>
    <s v="Subdirector de Personal y funcionarios responsables de historias laborales y archivo de gestión de la SPE."/>
    <s v="Documentación del proceso depurada, de acuerdo con las normas de archivo establecidas por la Universidad."/>
    <s v="Ésta No Conformidad, ya había sido establecida en la Auditoría Integral 2015, como No Conformidad."/>
  </r>
  <r>
    <x v="11"/>
    <x v="2"/>
    <x v="2"/>
    <s v="No Conformidad"/>
    <s v="NC-03-GTH-2015. Se evidenció que el proceso GTH, no realiza análisis de datos de las actividades que llevan a cabo. Como es el caso del producto de las evaluaciones de desempeño, peticiones, quejas, reclamos, entre otras."/>
    <s v="Falta de utilización de la información del proceso, para generar estadísticas"/>
    <s v="No Aplica"/>
    <s v="1. Revisar los contenidos temáticos, para archivo de gestión, historias laborales e indicadores de gestión del proceso GTH.                       2. Designar el equipo capacitador, para el Taller.                  3. Desarrollar el Taller de Capacitación, con la inclusión de las temáticas seleccionadas por la SPE."/>
    <s v="Adelantar un taller de capacitación en los temas relacionados, con el manejo de archivo de gestión, historias laborales e indicadores de gestión, que forman parte del proceso GTH."/>
    <s v="Taller de capacitación desarrollado, para los funcionarios de la SPE."/>
    <d v="2017-11-15T00:00:00"/>
    <d v="2018-11-15T00:00:00"/>
    <s v="Subdirector de Personal y Equipo de capacitación designado para tal fin."/>
    <s v="Disminución de la ocurrencia de hallazgos para el proceso, así como manejo adecuado en los procesos de la Subdirección de Personal."/>
    <s v="Éstas dos No Conformidades, fueron establecidas en la Auditoría Integral del año 2015, que se le llevó a cabo al proceso GTH."/>
  </r>
  <r>
    <x v="11"/>
    <x v="2"/>
    <x v="2"/>
    <s v="No Conformidad"/>
    <s v="En inspección del archivo donde se encuentran las historias laborales de los funcionarios administrativos y docentes de la Universidad se pudo corroborar que el proceso no esta realizando una protección adecuada y no toma las medidas necesarias para salvaguardar la información que se encuentra en el archivo._x000a_El sitio del archivo no cuenta con las condiciones adecuadas establecidas en el acuerdo 037 de 2002 AGN &quot;conservación de los documentos de archivo&quot; en el artículo 1 numerales b (ítem 1 y 2), para contar con una protección adecuada de los documentos evitando su deterioro; no se evidenció ningún método de copia de seguridad de la información, y además no se cuenta con las medidas de prevención para mitigar posibles riesgos como por ejemplo incendio o inundación, lo cual podría generar la perdida total de la información"/>
    <s v="No se ha reiterado de forma adecuada, a los requerimientos de adecuación de las historias laborales, para la protección adecuada de la información que se tiene en la actualidad."/>
    <s v="No Aplica"/>
    <s v="1. Establecer las acciones a seguir, para la solicitud de protección de los documentos e información de historias laborales.                                      2. Revisar los diferentes aspectos de la solicitud de protección de la información de historias laborales.                  3. Elaborar y tramitar la solicitud de protección del espacio de historias laborales, antes las instancias correspondientes de la Universidad."/>
    <s v="Requerir antes las instancias correspondientes de la Universidad, los mecanismos de protección hacia el archivo de historias laborales, así como de la información magnética que reposa en dicho lugar."/>
    <s v="Solicitud de protección de historias laborales e información electrónica elaborada y tramitada, antes las instancias correspondientes de la Universidad."/>
    <d v="2017-11-15T00:00:00"/>
    <d v="2018-11-15T00:00:00"/>
    <s v="Subdirector de Personal y funcionaria de historias laborales."/>
    <s v="Archivo de Historias Laborales, con la protección adecuada, a la información que reposa en dicho espacio de trabajo."/>
    <s v="Ninguna"/>
  </r>
  <r>
    <x v="11"/>
    <x v="2"/>
    <x v="2"/>
    <s v="No Conformidad"/>
    <s v="Mediante observación directa se identificó que la funcionaria encargada del archivo de historias laborales no cuenta con un espacio adecuado para desarrollar sus funciones, como una iluminación propicia, espacio físico suficiente y sin presencia de humedad en el sitio."/>
    <s v="No se ha atendido de forma adecuada, a las solicitudes de readecuación del espacio físico de historias laborales, por parte de las instancias correspondientes."/>
    <s v="No Aplica"/>
    <s v="1. Revisar el estado actual del espacio físico de historias laborales.                                    2. Realizar la solicitud de readecuación del espacio físico."/>
    <s v="Requerir ante las instancias correspondientes de la Universidad, la readecuación del espacio físico que hace parte de historias laborales."/>
    <s v="Solicitud de readecuación del espacio físico de historias laborales, tramitada ante las instancias correspondientes de la Universidad."/>
    <d v="2017-11-15T00:00:00"/>
    <d v="2018-11-15T00:00:00"/>
    <s v="Subdirector de Personal y funcionaria de historias laborales."/>
    <s v="Espacio readecuado, de acuerdo con las necesidades y condiciones mínimas de "/>
    <s v="Ninguna"/>
  </r>
  <r>
    <x v="12"/>
    <x v="1"/>
    <x v="1"/>
    <s v="Mecanismos de Atención al Ciudadano"/>
    <s v="Normativo y procedimental"/>
    <s v="N/A"/>
    <s v="N/A"/>
    <s v="Proferir decisiones de carácter interlocutorio y de trámite, prácticas y pruebas hasta culminar el proceso"/>
    <s v="Continuar y finalizar 80 procesos que están en trámites de vigencias anteriores, para el cumplimiento de los términos procesales en garantía del debido proceso, como derecho de los disciplinados."/>
    <s v="Número de procesos terminados / Número de procesos planeados a iniciar"/>
    <d v="2018-01-15T00:00:00"/>
    <d v="2018-12-31T00:00:00"/>
    <s v="Jefatura y Grupo de Trabajo OCDI"/>
    <s v="Procesos en trámite, algunos podrán llegar a segunda instancia, otros al archivo de la oficina teniendo en cuanta que cada caso en particular tiene sus tiempos procesables aplicables."/>
    <s v="Ninguna"/>
  </r>
  <r>
    <x v="12"/>
    <x v="1"/>
    <x v="1"/>
    <s v="Mecanismos de Atención al Ciudadano"/>
    <s v="Normativo y procedimental"/>
    <s v="N/A"/>
    <s v="N/A"/>
    <s v="Proferir decisiones de carácter interlocutorio y de trámite, prácticas y pruebas hasta culminar el proceso"/>
    <s v="Iniciar con 80 nuevos procesos de los originados en quejas recibidas, para dar cumplimiento a la ley disciplinaria, cumplir con la razón de ser de la oficina y darle trámite a los informes o quejas que han llegado ala dependencia"/>
    <s v="Número de procesos iniciados / Número de procesos planeados a iniciar"/>
    <d v="2018-01-15T00:00:00"/>
    <d v="2018-12-31T00:00:00"/>
    <s v="Jefatura y Grupo de Trabajo OCDI"/>
    <s v="Procesos en trámite, algunos podrán llegar a segunda instancia, otros al archivo de la oficina teniendo en cuanta que cada caso en particular tiene sus tiempos procesables aplicables."/>
    <s v="Ninguna"/>
  </r>
  <r>
    <x v="13"/>
    <x v="2"/>
    <x v="2"/>
    <s v="No Conformidad"/>
    <s v="NC01-GDU. El PRO003GDU – Evaluación de Desempeño Docente Asignación de Puntos, en especial la actividad No. 22, establece que “El CIARP recibe los consolidados, coteja la información de las evaluaciones físicas con el archivo enviado en medio magnético o correo electrónico y actualiza la base de datos (Excel)”. Según información suministrada por uno de los funcionarios del CIARP, solo se recibe el archivo en físico, por lo tanto, no se coteja la información, lo cual conlleva al incumpliendo del numeral 8.2.3 de la NTCGP 1000:2009. _x000a__x000a_Se evidenció incumplimiento del numeral 4.2.3 literal b en consideración a que de los si"/>
    <s v="No había un funcionario del equipo CIARP a cargo del procedimiento"/>
    <s v="No aplica"/>
    <s v="1. Realizar la actualización al procedimiento PRO003GDU_x000a_2. Solicitar a la ODP la aprobación y publicación del procedimiento del proceso"/>
    <s v="Actualizar el procedimiento PRO003GDU"/>
    <s v="Procedimiento actualizado"/>
    <s v="01 de febrero de 2018"/>
    <s v="10 de mayo de 2018"/>
    <s v="Líder del proceso  y equipo de apoyo al CIARP."/>
    <s v="PRO003GDU – Evaluación de Desempeño Docente Asignación de Puntos, actualizado y publicado."/>
    <s v="Ninguna"/>
  </r>
  <r>
    <x v="13"/>
    <x v="1"/>
    <x v="1"/>
    <s v="Rendición de Cuentas"/>
    <s v="Información de calidad y en lenguaje comprensible"/>
    <s v="No Aplica"/>
    <s v="No aplica"/>
    <s v="Preparar y presentar al Comité Interno de Asignación y Reconocimiento de Puntaje, cada tres meses la información  del seguimiento de evaluación de la productividad académica."/>
    <s v="Presentar trimestralmente un informe de seguimiento de evaluación de la productividad académica, para puntos salariales, puntos adicionales y por bonificación."/>
    <s v="No. De informes de seguimiento presentados al CIARP conforme al número de actas publicadas."/>
    <s v="01 de febrero de 2018"/>
    <s v="29 de Diciembre de 2018"/>
    <s v="Líder del proceso  y equipo de apoyo al CIARP."/>
    <s v="cuatro (4) informes de seguimiento presentados"/>
    <s v="Ninguna"/>
  </r>
  <r>
    <x v="13"/>
    <x v="1"/>
    <x v="1"/>
    <s v="Transparencia y Acceso a la Información"/>
    <s v="Lineamientos de transparencia pasiva"/>
    <s v="No Aplica"/>
    <s v="No aplica"/>
    <s v="Cargar en el  link del minisitio de la página de la Universidad, las actas suscritas por el Comité."/>
    <s v="Crear un link en el minisitio de la página de la Universidad para la socialización de las decisiones del comité."/>
    <s v="Mini sitio que evidencie el Nº de actas publicadas conforme al número de reuniones CIARP realizadas"/>
    <s v="01 de febrero de 2018"/>
    <s v="29 de Diciembre de 2018"/>
    <s v="Líder del proceso  y equipo de apoyo al CIARP."/>
    <s v="Actas publicadas en el mini sitio  del  CIARP"/>
    <s v="Ninguna"/>
  </r>
  <r>
    <x v="13"/>
    <x v="1"/>
    <x v="1"/>
    <s v="Mecanismos de Atención al Ciudadano"/>
    <s v="Normativo y procedimental"/>
    <s v="No Aplica"/>
    <s v="No aplica"/>
    <s v="Realizar requerimientos de publicación de notas comunicantes informando actividades y fechas necesarias para trámites ante el CIARP."/>
    <s v="Publicar cinco (5) Notas comunicantes para informar y recordar a la comunidad universitaria las actividades y fechas programadas según los calendarios establecidos para cada vigencia."/>
    <s v="Notas comunicantes publicadas"/>
    <s v="01 de febrero de 2018"/>
    <s v="29 de Diciembre de 2018"/>
    <s v="Líder del proceso  y equipo de apoyo al CIARP."/>
    <s v="Cinco notas comunicantes publicadas"/>
    <s v="Ninguna"/>
  </r>
  <r>
    <x v="14"/>
    <x v="2"/>
    <x v="2"/>
    <s v="No Conformidad"/>
    <s v="AM08-GDO-2016. Se encontraron comunicaciones oficiales externas elaboradas por el Instituto Pedagógico Nacional en el que se registra el logo del Instituto, el cual no está autorizado en el Manual de Imagen Corporativa de la Universidad. Igualmente, en la comunicación IPN.395 del 12 marzo de 2015 respuesta al cordis 2015ER1021 se observó el uso del logo del Instituto Pedagógico Nacional que, tampoco está autorizado en el Manual en referencia. Lo mismo se evidenció en la lista de monitores admitidos primer semestre y en los términos de referencia de la convocatoria para monitores de investigación vigencia primer semestre de 2015 en las cuales se registra el logo CIUP, identificado como Centro de Investigaciones de la Universidad Pedagógica Nacional, por ende se declara No Conformidad por incumplimiento de la Resolución N° 0362 de 20001 y del art 1° del Decreto Ley 2902 de 1994."/>
    <s v="Se desconoce el motivo por el cual los logos del IPN y CIUP, no se encuentran aprobados"/>
    <s v="Inadecuado uso de la identidad Corporativa"/>
    <s v="_x000a__x000a_1. Solicitar a la Oficina de Relaciones Interinstitucionales - Comité de Imagen Corporativa, información acerca de la fecha de aprobación del uso de los logos del CIUP e IPN y socializar lo correspondiente, mediante comunicación oficial_x000a__x000a_2. Verificar antes de la entrega que las comunicaciones producidas por esas dependencias se realice de acuerdo con lo socializado, de lo contrario devolver en el  FOR001GDO - Devolución de documentos"/>
    <s v="Contar con el 100% de las comunicaciones oficiales producidas, desde la socialización, de acuerdo con lo establecido por el Comité de Imagen Corporativa  "/>
    <s v="_x000a_# de comunicaciones revisadas por IPN y CIUP/# de comunicaciones producidas por IPN y CIUP"/>
    <d v="2018-02-01T00:00:00"/>
    <d v="2018-07-31T00:00:00"/>
    <s v="Equipo de trabajo SSG - Archivo y Correspondencia"/>
    <s v="Gestión Documental efectiva en la UPN"/>
    <s v="En 2017 se cumplió con el 50%. El FOR012GDC fue recibido el 11/08/2017"/>
  </r>
  <r>
    <x v="14"/>
    <x v="2"/>
    <x v="2"/>
    <s v="No Conformidad"/>
    <s v="AM09-GDO-2016. En la comunicación oficial externa cordis 2015EE17 se evidenció que está se encuentra firmada por la funcionaria responsable de Tesorería, por lo cual se establece No Conformidad por incumplimiento al art. 10 de la Resolución 0135 de 2015 en el cual se establece que el funcionario responsable de la tesorería  está autorizado para firmar comunicaciones oficiales internas._x000a_AM10-GDO-2016. Se encontraron 16 comunicaciones oficiales externas de la Facultad de Bellas Artes y 8 comunicaciones oficiales externas de la Facultad de Ciencia y Tecnología realizadas en formato distinto al establecido institucionalmente, así mismo (2) comunicaciones oficiales externas sin la firma del remitente, así como registro de doble firma como se evidencia en la comunicación 2015EE217 del 03/03/2015, por lo que se determina No Conformidad ante la inobservancia del artículo 11 de la Resolución 0135 de 2015."/>
    <s v="La SSG-Archivo y Correspondencia, no consideró sensibilizar constantemente a los servidores públicos."/>
    <s v="Errores en la producción de comunicaciones oficiales"/>
    <s v="1. Publicar en la ventana de inicio de gestor documental ORFEO, información que sensibilice a los servidores públicos, sobre la importancia de efectuar buenas prácticas en gestión documental. _x000a__x000a_2. Remitir a servidores públicos recomendaciones escritas sobre la gestión de comunicaciones oficiales. "/>
    <s v="Revisar el 100% de las comunicaciones oficiales de salida distribuidas por la SSG - Archivo y Correspondencia, mensajero motorizado y empresa de mensajería, "/>
    <s v="# de comunicaciones oficiales revisadas / # de comunicaciones oficiales entregadas"/>
    <d v="2018-03-01T00:00:00"/>
    <d v="2018-11-30T00:00:00"/>
    <s v="Equipo de trabajo SSG - Archivo y Correspondencia"/>
    <s v="Gestión Documental efectiva en la UPN"/>
    <s v="En 2017 se cumplió con el 20%. El FOR012GDC fue recibido el 11/08/2017"/>
  </r>
  <r>
    <x v="14"/>
    <x v="2"/>
    <x v="2"/>
    <s v="No Conformidad"/>
    <s v="AM11-GDO-2016. En la portada de la carpeta no se hace la aclaración de la existencia de documentos en formato impreso y digitales. Al solicitar las comunicaciones 2015EE4 y 2015EE48 no se encontraron en físico y los funcionarios responsables informaron que estos documentos eran digitales pero tampoco fue posible su fácil ubicación, evidenciando falta de orden en los oficios consecutivos. Igualmente, la revisión de la carpeta se efectuó con la Tabla de Retención Documental aprobada el 24 de julio de 2013 debido a que los documentos, que contiene, fueron expedidos entre enero y marzo de 2015, en la cual no se establece que los documentos pueden ser archivados físicamente o digitalmente. Esto conlleva No Conformidad ante el incumplimiento de lo previsto en esta materia en la Resolución N° 0135 de 2015 y en la TRD del proceso de Gestión Documental. Sin embargo, con la actualización de la TRD aprobada el 10 de diciembre de 2015 se aclara la existencia de documentos oficiales en formato pdf."/>
    <s v="El expediente del consecutivo de comunicaciones oficiales externas enviadas es híbrido (algunas comunicaciones impresas, otras electrónicas)."/>
    <s v="Cumplimiento parcial del Acuerdo 006 de 2001 - AGN"/>
    <s v="1. Controlar el consecutivo de comunicaciones oficiales externas enviadas, a través del Aplicativo ORFEO, registrando lo correspondiente en el documento: CONTROL DE COMUNICACIONES EXTERNAS ENVIADAS"/>
    <s v="Registrar el 100% de las  comunicaciones oficiales de salida producidas por la UPN en el año 2018"/>
    <s v="# comunicaciones registradas en la Tabla de Control de Comunicaciones Oficiales Externas Enviadas (documento electrónico.xlsx) / # de comunicaciones de salida registradas en el aplicativo "/>
    <d v="2018-02-01T00:00:00"/>
    <d v="2018-12-31T00:00:00"/>
    <s v="Equipo de trabajo SSG - Archivo y Correspondencia"/>
    <s v="Gestión Documental efectiva en la UPN"/>
    <s v="En 2017 se cumplió con el 30%. El FOR012GDC fue recibido el 11/08/2017"/>
  </r>
  <r>
    <x v="14"/>
    <x v="2"/>
    <x v="2"/>
    <s v="No Conformidad"/>
    <s v="AM15-GDO-2016. Revisado el Procedimiento PRO003GDO y las evidencias facilitadas in situ, se identificó No Conformidad por inobservancia de la Resolución 1514 de 2005 en lo relacionado con la consulta documental en archivo general, pues en el paso 1 del procedimiento en comento, no está previsto que las solicitudes de consulta o préstamo se realicen por correo electrónico. Adicionalmente, se sugiere aclarar lo relacionado con el retiro de documentos de las instalaciones del archivo de la Universidad."/>
    <s v="Los esfuerzos del recurso humano del equipo de trabajo fueron canalizados para implementar el Aplicativo ORFEO_x000a__x000a_"/>
    <s v="Procedimiento documentado con falencias"/>
    <s v="1. Revisar y modificar el PR003GDO-Control de Registros"/>
    <s v="Documentar y aclarar las actividades relativas a la consulta y prestado de documentos del Archivo Central e Histórico, mediante la modificación del PRO003GDO"/>
    <s v="PR003GDO modificado y publicado"/>
    <d v="2018-03-01T00:00:00"/>
    <d v="2018-12-31T00:00:00"/>
    <s v="Equipo de trabajo SSG - Archivo y Correspondencia"/>
    <s v="Gestión Documental efectiva en la UPN"/>
    <s v="En 2017 se cumplió con el 50%. El FOR012GDC fue recibido el 11/08/2017"/>
  </r>
  <r>
    <x v="14"/>
    <x v="2"/>
    <x v="2"/>
    <s v="No Conformidad"/>
    <s v="AM06-GDO-2017. Al revisar el Manual de procesos y procedimientos de la Universidad Pedagógica Nacional se identificó que, en el caso del proceso de gestión documental, se requirió de dos años luego de la aprobación del mismo para adecuar su documentación. Igualmente, se identificó que varios Comités y Comisiones no se encuentran vinculadas con una Tabla de Retención Documental, por lo cual no se precisa a quien corresponde la custodia de la documentación ni su administración dada la inexistencia de directriz institucional sobre esta situación evidenciándose que el acto administrativo mediante el cual se crearon no precisa dicha responsabilidad. En el mismo sentido, se identificó que, entre las funciones del Comité de Archivo, Organización y Conservación de Documentos está el estudiar y conceptuar el manual de procedimientos en materia de archivo y correspondencia y aprobar o improbar la TRD para el archivo de la Universidad Pedagógica Nacional y presentar las recomendaciones pertinentes, se declara No Conformidad al Comité en comento, además porque el artículo 16, Titulo IV, de la Ley 594 de 2000."/>
    <s v="En la visita realizada a la dependencia, aparentemente no se evidencia producción documental de actas"/>
    <s v="TRD desactualizadas, posible pérdida de patrimonio documental"/>
    <s v="1. Revisar los acuerdos y resoluciones producidos entre 1992 y 2012 e identificar cuales hacen referencia a la creación de algún comité._x000a__x000a_2. Incluir la serie actas, en la TRD  de la dependencia que preside o en aquella que tiene a cargo la secretaría técnica de los comités identificados."/>
    <s v="Incluir en la TRD el 100% de Actas de Comités conformados entre 1992 y 2012"/>
    <s v="# actas de comité incluidas en TRD / # de comités conformados entre 1992 y 2012"/>
    <d v="2018-02-01T00:00:00"/>
    <d v="2018-11-30T00:00:00"/>
    <s v="Equipo de trabajo SSG - Archivo y Correspondencia"/>
    <s v="Gestión Documental efectiva en la UPN"/>
    <s v="En 2017 se cumplió con el 50%. El FOR012GDC fue recibido el 11/08/2017"/>
  </r>
  <r>
    <x v="14"/>
    <x v="2"/>
    <x v="2"/>
    <s v="No Conformidad"/>
    <s v="AM30-GDO-2016. Al revisar la correspondencia externa se evidenció que no se está utilizando el formato de control diario de mensajería externa publicado en el Manual de Procesos y Procedimientos de la Universidad Pedagógica Nacional (FOR003GDC, versión 2). No obstante, el líder precisa que la versión 3, fue publicada el 10/12/2015, por lo que este formato fue creado más o menos en el año 2006 y, en ese momento (2015) la versión del formato era la No.2 y correspondía a un formato aprobado por ODP."/>
    <s v="Actividad de ejecución mecánica _x000a__x000a_Suficientes formatos impresos para registro de información_x000a__x000a_El mensajero motorizado, ni quien supervisa, verificaron que la versión del formato utilizado fuera la vigente"/>
    <s v="Utilización de formato obsoleto"/>
    <s v="_x000a__x000a__x000a_1. Socializar entre los miembros del equipo de trabajo, los cambios efectuados en procedimientos, formatos, instructivos, etc., del Proceso de Gestión Documental._x000a__x000a_2. Apropiar en la cotidianidad del servidor público, de la SSG - Archivo y Correspondencia, el uso de los formatos vigentes establecidos en el Proceso de Gestión Documental_x000a_"/>
    <s v="Verificar el 100% de los FOR003GDO diligenciado"/>
    <s v="# comunicaciones de salida registradas en el FOR003GDO / # comunicaciones de salida registradas para entrega a través de mensajero motorizado / "/>
    <d v="2017-02-01T00:00:00"/>
    <d v="2017-06-30T00:00:00"/>
    <s v="Equipo de trabajo SSG - Archivo y Correspondencia"/>
    <s v="Gestión Documental efectiva en la UPN"/>
    <s v="Ninguna"/>
  </r>
  <r>
    <x v="14"/>
    <x v="1"/>
    <x v="6"/>
    <s v="Transformación"/>
    <s v="Hacer uso de medios electrónicos en procesos y procedimientos internos"/>
    <s v="N/A"/>
    <s v="N/A"/>
    <s v="1. Mantener y ajustar, de acuerdo con las necesidades el Aplicativo ORFEO_x000a__x000a_2. Elaborar Acto Administrativo - Política de Uso Aplicativo ORFEO_x000a__x000a_3. Sensibilización  y capacitación - uso del aplicativo ORFEO"/>
    <s v="Atender el 80 % de solicitudes de ajuste a ORFEO"/>
    <s v="# solitudes de ajuste atendidas / # solicitudes recibidas "/>
    <d v="2018-01-03T00:00:00"/>
    <d v="2018-12-31T00:00:00"/>
    <s v="Vicerrector Administrativo y Financiero - Subdirector de Servicios Generales, Subdirector de Gestión de Sistemas de Información, Oficina Jurídica, Oficina de Desarrollo y Planeación y SSG - Archivo y Correspondencia"/>
    <s v="Óptimo uso del gestor documental"/>
    <s v="Ninguna"/>
  </r>
  <r>
    <x v="14"/>
    <x v="2"/>
    <x v="2"/>
    <s v="No Conformidad"/>
    <s v="NC01-GDO-2017. Se evidenció mediante prueba de recorrido al procedimiento PRO003GDO “Control de Registros” que el Ítem 5 “Consulta Documental en Archivo General” cuenta con el formato FOR008GDO “Consulta y Préstamo de Documentos” empleado como mecanismo de control para los préstamos que se realizan en el archivo, sin embargo, hay registros que no se encuentran diligenciados en el espacio “Entrada Del Expediente o Documento”, lo que no permite determinar si los documentos prestados fueron reintegrados al archivo general de la Universidad Pedagógica Nacional. Lo anterior incumple lo establecido en el numeral 4.2.4 Control de Registros de la norma NTCGP 1000:2009."/>
    <s v="Falta de control en el préstamo de documentos"/>
    <s v="Información desactualizada "/>
    <s v="1. Modificar o derogar  la resolución 1514 de 2005_x000a__x000a_2. Modificar el FOR008GDO"/>
    <s v="Remitir a la OJU, para revisión propuesta derogación resolución 1514 de 2005"/>
    <s v="Propuesta remitida a la OJU,  para revisión "/>
    <d v="2018-02-01T00:00:00"/>
    <d v="2018-11-30T00:00:00"/>
    <s v="Equipo de trabajo SSG - Archivo y Correspondencia"/>
    <s v="Gestión Documental efectiva en la UPN"/>
    <s v="Ninguna"/>
  </r>
  <r>
    <x v="14"/>
    <x v="2"/>
    <x v="2"/>
    <s v="No Conformidad"/>
    <s v="NC02-GDO-2017. Se evidenció que el proceso Gestión Documental reportó la medición del indicador “Transferencias Documentales” en la presente vigencia, arrojando un índice de 23,25%, lo que se encuentra por debajo de la meta planteada que es de 50%. Situación que afecta significativamente el objetivo del indicador que es “Medir la oportunidad de las transferencias documentales al archivo central de la UPN, de acuerdo con el calendario establecido”. Lo anterior contraviene lo establecido en el numeral 8.2.3 Seguimiento y Medición de los Procesos de la norma NTCGP 1000:2009."/>
    <s v="1. El cronograma de transferencias no ha sido controlado correctamente por parte de la SSG - Archivo y Correspondencia._x000a_2. La SSG - Archivo y Correspondencia sensibiliza, asesora y recibe transferencias durante todo el año._x000a_3. La preparación de la transferencia documental requiere de un proceso ligado a la gestión documental efectiva en las dependencias, así como a la responsabilidad de los servidores públicos por los archivos de gestión._x000a_4. La SSG - Archivo y Correspondencia, no cuenta con personal suficiente y competente que sensibilice y realice las revisiones detalladas requeridas"/>
    <s v="Incumplimiento de lo establecido en la resolución 1401 de 2005"/>
    <s v="_x000a__x000a_1. Modificar o derogar  la resolución 1401 de 2005._x000a_2. Elaborar, solicitar aprobación y socializar el cronograma anual de transferencias documentales _x000a_3. Elaborar una guía que describa el paso a paso para realizar una transferencia de documentos, como complemento a lo registrado en el PRO003GDO - Control de Registros del Proceso de Gestión Documental._x000a_4. Presentar informe de seguimiento a la gestión documental en la UPN"/>
    <s v="Transferencia del 60% de las series y subseries reportadas en el informe de seguimiento a la gestión documental en la UPN 2018 "/>
    <s v="# series y subseries transferidas  / # series y subseries pendientes por transferir "/>
    <d v="2018-02-01T00:00:00"/>
    <d v="2018-12-31T00:00:00"/>
    <s v="Vicerrector Administrativo y Financiero - Subdirector de Servicios Generales, Oficina Jurídica, Oficina de Desarrollo y Planeación, SSG - Archivo y Correspondencia"/>
    <s v="Gestión Documental efectiva en la UPN"/>
    <s v="Ninguna"/>
  </r>
  <r>
    <x v="14"/>
    <x v="2"/>
    <x v="7"/>
    <s v="Hallazgo "/>
    <s v="H01-GDO-2017. Se determinó que el Grupo de Archivo y correspondencia no se encuentra formalmente establecido dentro de la estructura de la Universidad Pedagógica Nacional afectando de esta manera el control que configura integral y articuladamente los cargos, las funciones, las relaciones y los niveles de responsabilidad y autoridad para dirigir y ejecutar el proceso y sus actividades de conformidad con su misión y constitución legal. Lo anterior contraviene lo establecido en el numeral 1.2.3 Estructura Organizacional del MECI 1000:2014._x000a__x000a_AM34-GDO-2016. Al revisar el cumplimiento de la alta dirección para asegurarse que se establecen, implementan y mantienen los procesos necesarios para la implementación del Sistema de Gestión de Calidad, se evidenció No Conformidad ante la inexistencia de planeación y articulación entre los procesos del SIGUPN que han conllevado al incumplimiento del artículo 7 del Acuerdo N° 07 de 1994 del Archivo General de la Nación, por ende es preciso que se definan las acciones y estudios pertinente  que se deban realizar para posibilitar la adscripción del proceso de Gestión Documental en una dependencia que guarde mayor relación con los asuntos, actividades y funciones que se desarrollan, en materia de archivo y correspondencia."/>
    <s v="No se ha formalizado la creación del grupo de trabajo._x000a__x000a_Se ha informado que no existe presupuesto para la formalización de este u otros grupos de trabajo_x000a__x000a_El análisis correspondiente se realizará, en el proceso de reforma orgánica"/>
    <s v="Incumplimiento de disposiciones legales "/>
    <s v="1.  Elaborar y remitir a la alta dirección propuesta de formalización Grupo de Trabajo"/>
    <s v="Presentar propuesta de formalización grupo de trabajo "/>
    <s v="_x000a__x000a_Matriz Reforma orgánica diligenciada_x000a__x000a_Propuesta de creación de Grupo presentada _x000a__x000a_"/>
    <d v="2018-02-01T00:00:00"/>
    <d v="2018-12-31T00:00:00"/>
    <s v="Vicerrector Administrativo y Financiero - Subdirector de Servicios Generales, Subdirector de Gestión de  Sistemas de Información, Oficina Jurídica, Oficina de Desarrollo y Planeación, SSG - Archivo y Correspondencia"/>
    <s v="Grupo de trabajo formalizado"/>
    <s v="Ninguna"/>
  </r>
  <r>
    <x v="14"/>
    <x v="2"/>
    <x v="7"/>
    <s v="Hallazgo "/>
    <s v="H02-GDO-2017. Se evidenció que el proceso realiza revisión y/o inspección de archivo a las diferentes áreas y dependencias, de lo cual se genera un informe  en el formato FOR014GDO &quot;Informe de Revisión e Inspección de Archivo&quot; que no es remitido con memorando, lo cual incumple lo establecido en la Resolución 0135 de 20 de febrero de 2015 y en el numeral 1.2.5 Políticas de Operación del MECI 1000:2014."/>
    <s v="El proceso de Gestión Documental no consideró necesario remitir el informe a través de un memorando"/>
    <s v="Informe sin registro en el gestor documental, dificultando su trazabilidad "/>
    <s v="1. Incluir el FOR014GDO, como plantilla en el gestor documental ORFEO"/>
    <s v="Incluir como plantilla en el Aplicativo ORFEO, el FOR014GDO "/>
    <s v="FOR001GDC_x000a__x000a_FOR014GDO y/o plantilla ORFEO"/>
    <d v="2018-02-01T00:00:00"/>
    <d v="2018-11-30T00:00:00"/>
    <s v="Equipo de trabajo SSG - Archivo y Correspondencia"/>
    <s v="Gestión Documental efectiva en la UPN"/>
    <s v="Ninguna"/>
  </r>
  <r>
    <x v="14"/>
    <x v="2"/>
    <x v="7"/>
    <s v="Hallazgo "/>
    <s v="H03-GDO-2017. Se evidenció que el proceso Gestión Documental no cuenta con un “Programa de Gestión Documental” ni con una política de Gestión Documental para la gestión de sus documentos físicos y electrónicos, incluyendo política de preservación y custodia digital. Lo anterior incumple lo establecido en la Ley 1712 de 2014 “Por medio de la cual se crea la Ley de Transparencia y del Derecho de Acceso a la Información Pública Nacional y se dictan otras disposiciones”. Articulo 4 y lo dispuesto en la Ley 594 de 2000 Ley General de Archivo, Título V, Artículo 21. También contraviene el numeral 1.2.5 Políticas de Operación del MECI 1000:2014."/>
    <s v="Sobrecarga de actividades en personal de la SSG - Archivo y Correspondencia; la cotidianidad de lo operativo no da espacio para formular lo estratégico"/>
    <s v="Incumplimiento de disposiciones legales "/>
    <s v="1. Elaborar y remitir para revisión, propuesta de Política de Gestión Documental  de la UPN_x000a__x000a_2.  Elaborar y remitir, propuesta de  Programa de Gestión Documental de la UPN_x000a_"/>
    <s v="Presentar al Comité de Archivo, la propuesta de política de gestión documental del IPN y el programa de gestión documental"/>
    <s v="Propuestas presentadas al Comité de Archivo"/>
    <d v="2018-02-01T00:00:00"/>
    <d v="2018-12-31T00:00:00"/>
    <s v="Vicerrector Administrativo y Financiero - Subdirector de Servicios Generales, Subdirector de Gestión de  Sistemas de Información, Oficina Jurídica, Oficina de Desarrollo y Planeación, SSG - Archivo y Correspondencia"/>
    <s v="Gestión Documental efectiva en la UPN"/>
    <s v="Plan Anticorrupción → Transparencia y Acceso a la Informacion → Elaboración de los instrumentos de gestión de la información"/>
  </r>
  <r>
    <x v="14"/>
    <x v="2"/>
    <x v="7"/>
    <s v="Aspecto por Mejorar"/>
    <s v="AM02-GDO-2017. Para las visitas que se programen a las diferentes dependencias, es conveniente implementar un mecanismo de control, que permita evidenciar que efectivamente el proceso Gestión Documental realizó la visita en sitio."/>
    <s v="La SSG - Archivo y Correspondencia, en algunas actividades no registra la visita a la dependencia "/>
    <s v="Sin evidencia, algunos procesos de acompañamiento a las dependencias"/>
    <s v="1. Realizar visita de inspección de archivo, a las dependencias que no han reportado transferencia documental, ni modificación de la TRD, en los últimos 5 años._x000a__x000a_2. Registrar en el FOR027GDC, la síntesis de la asesoría realizada a la dependencia "/>
    <s v="Aumentar en al menos un 10% el número de transferencias, eliminaciones y modificaciones de TRD "/>
    <s v="transferencias, eliminaciones ejecutadas y/o TRD modificadas / # asesorías en transferencia, eliminación y/o modificación de TRD realizadas"/>
    <d v="2018-02-01T00:00:00"/>
    <d v="2018-12-31T00:00:00"/>
    <s v="Equipo de trabajo SSG - Archivo y Correspondencia"/>
    <s v="Gestión Documental efectiva en la UPN"/>
    <s v="Ninguna"/>
  </r>
  <r>
    <x v="14"/>
    <x v="2"/>
    <x v="7"/>
    <s v="Aspecto por Mejorar"/>
    <s v="AM06-GDO-2017. Ajustar el procedimiento PRO001GDO Producción de Documentos Físicos y Electrónicos ya que en el paso 10 remite para firma digital y la Universidad a nivel institucional no cuenta con ésta, ni con los protocolos de seguridad que conlleva a implementarla._x000a__x000a_AM07-GDO-2017. Ajustar el procedimiento PRO005GDO Recepción, Gestión y Trámite de Documentos Físicos y Electrónicos ya que en el paso 15 registros en el aplicativo de Gestión Documental, en este caso Orfeo, no se realiza debido al volumen de entrada de documentos y en su lugar se está radicando por medio de un sello. "/>
    <s v="Registro de información errada en el PR001GDO "/>
    <s v="Procedimientos desactualizados"/>
    <s v="1. Modificar PRO001GDO_x000a__x000a_2. Modificar PRO005GDO_x000a__x000a_3. Modificar ficha de caracterización"/>
    <s v="Remitir FOR001GDC de las modificaciones de procedimientos y ficha de caracterización"/>
    <s v="FOR001GDC radicado en ODP"/>
    <d v="2018-02-01T00:00:00"/>
    <d v="2018-11-30T00:00:00"/>
    <s v="Equipo de trabajo SSG - Archivo y Correspondencia"/>
    <s v="Gestión Documental efectiva en la UPN"/>
    <s v="Ninguna"/>
  </r>
  <r>
    <x v="14"/>
    <x v="2"/>
    <x v="7"/>
    <s v="Aspecto por Mejorar"/>
    <s v="AM08-GDO-2017. Se hace necesario que el proceso formule el Plan de Contingencia del Mapa de Riesgos, si bien se están realizando las actividades, es necesario formalizarlo."/>
    <s v="Sobrecarga de actividades en personal de la SSG - Archivo y Correspondencia; la cotidianidad de lo operativo no da espacio para formular lo estratégico"/>
    <s v="Ejecución parcial del plan de contingencia"/>
    <s v="1. Formular propuesta de lineamientos y parámetros para la elaboración, organización y conservación de expedientes, documentos y/o registros electrónicos en la UPN._x000a__x000a_2. Formular plan de contingencia para reducir el riesgo de deterioro o destrucción de la documentación y pérdida de información._x000a__x000a_3.  Socializar entre los miembros del equipo de trabajo, el protocolo de evacuación"/>
    <s v="Ejecutar el 70% de las acciones del plan de contingencia"/>
    <s v="# acciones del plan de contingencia ejecutadas / # acciones del plan de contingencia formuladas "/>
    <d v="2018-02-01T00:00:00"/>
    <d v="2018-12-31T00:00:00"/>
    <s v=" Equipo de trabajo SSG - Archivo y Correspondencia"/>
    <s v="Reducción de riesgos"/>
    <s v="Ninguna"/>
  </r>
  <r>
    <x v="14"/>
    <x v="2"/>
    <x v="7"/>
    <s v="Aspecto por Mejorar"/>
    <s v="AM12-GDO-2017. Se hace necesario agilizar el proceso de finalización de la formulación y publicación del plan de mejoramiento del proceso de gestión documental, con el fin de corregir las desviaciones encontradas en las auditorias tanto de calidad como de control interno, para lo cual es importante que las acciones, metas e indicadores se formulen en forma adecuada para garantizar una correcta ejecución y seguimiento posteriores."/>
    <s v="Sobrecarga de actividades en personal de la SSG - Archivo y Correspondencia; la cotidianidad de lo operativo no da espacio para formular lo estratégico"/>
    <s v="Plan de mejoramiento desactualizado e incompleto"/>
    <s v="1. Analizar informes de auditoria del Proceso y formular las acciones correctivas y/o de mejora respectivas"/>
    <s v="Formular y mantener actualizado el Plan de Mejoramiento del Proceso GDO"/>
    <s v="# acciones correctivas y de mejora formuladas / # Hallazgos y No Conformidades encontrados al proceso"/>
    <d v="2018-01-15T00:00:00"/>
    <d v="2018-11-30T00:00:00"/>
    <s v="Equipo de trabajo SSG - Archivo y Correspondencia"/>
    <s v="Evidenciar control y  mejora  del proceso GDO"/>
    <s v="Ninguna"/>
  </r>
  <r>
    <x v="14"/>
    <x v="2"/>
    <x v="7"/>
    <s v="Aspecto por Mejorar"/>
    <s v="AM13-GDO-2017. Es conveniente que se revise la organización de los documentos generados en la Universidad y entregados al Grupo de Archivo y Correspondencia, a través de las Transferencias Documentales, para evitar la dispersión de los mismos y disminuir así los tiempos de búsqueda por dependencia"/>
    <s v="Los expedientes de las transferencias documentales no se incluyen oportunamente en la base de datos"/>
    <s v="Expedientes dispersos y ubicados provisionalmente en espacios no adecuados"/>
    <s v="1. Ingresar expedientes a la base de datos, una vez a la semana "/>
    <s v="Ingresar el 50% de carpetas a la base de datos"/>
    <s v="# de carpetas ingresadas a la base de datos / # de carpetas pendientes por registro en la base de datos"/>
    <d v="2018-01-15T00:00:00"/>
    <d v="2018-12-14T00:00:00"/>
    <s v="Equipo de trabajo SSG - Archivo y Correspondencia"/>
    <s v="Gestión Documental efectiva en la UPN"/>
    <s v="Ninguna"/>
  </r>
  <r>
    <x v="14"/>
    <x v="2"/>
    <x v="10"/>
    <s v="Aspecto por Mejorar"/>
    <s v="Como sujeto obligado la UPN, debe implementar lo establecido en el Acuerdo 04 de 2013 del Archivo General de la Nación, Por el cual se reglamentan parcialmente los Decretos 2578 y 2609 de 2012 y se modifica el procedimiento para la elaboración, presentación, evaluación, aprobación e implementación de las Tablas de Retención Documental"/>
    <s v="Sobrecarga de actividades en personal de la SSG - Archivo y Correspondencia; la cotidianidad de lo operativo no da espacio para formular lo estratégico"/>
    <s v="TRD no convalidadas por el AGN"/>
    <s v="Gestionar ante el Archivo General de la Nación - AGN, la convalidación de las Tablas de Retención Documental y las Tablas de Valoración Documental"/>
    <s v="Registrar en la sede del AGN, la solicitud de convalidación de las TRD de la UPN"/>
    <s v="Registro del trámite"/>
    <d v="2018-01-15T00:00:00"/>
    <d v="2018-12-14T00:00:00"/>
    <s v="Vicerrector Administrativo y Financiero - Subdirector de Servicios Generales, Oficina Jurídica, Oficina de Desarrollo y Planeación y SSG - Archivo y Correspondencia"/>
    <s v="Gestión Documental efectiva en la UPN"/>
    <s v="Ninguna"/>
  </r>
  <r>
    <x v="15"/>
    <x v="1"/>
    <x v="5"/>
    <s v="Plan Acción GEL"/>
    <s v="Elementos Transversales"/>
    <s v="Viene de la Evaluación del Plan de Acción 2017: &quot;Actualización de las politicas contables, manuales de presupuesto, contabilidad, tesorería  y actualización de 5  procedimientos y Formatos  del Proceso de Gestión Financiera&quot;;  dado que  el nivel de logro del Indicador fue de 80%, por tanto la acción al cierre de la vigencia 2017 se encuentra en implementación."/>
    <s v="1- Procedimientos desactualizados con base en las modificaciones del Aplicativo SIAFI.  _x000a_2.  Falta de tiempo para dedicación exclusiva de un funcionario para terminar de actualizar los procedimientos que están pendientes."/>
    <s v="Cuatro (4) procedimientos sin actualizar y dos (2) Manuales con base en los lineamientos del SIGUPN para la mejora continua."/>
    <s v="Actualización del Manual de Políticas  contables y  manual de tesorería  y actualización de  procedimientos y Formatos  del Proceso de Gestión Financiera."/>
    <s v=" Cuatro (4) Procedmientos actualizados (plan anula de caja, recaudo de cartera, facturacion, eliminación constitución de inversiones se cambia por instructivo, Dos (2)  manuales actualizados (manula de tesoreria, y manual contabilidad)y cinco (5) formatos actualizados "/>
    <s v="No. Procedimientos y Manuales pendientes de actualizar/No.de procedimientos y manuales actualizados"/>
    <d v="2018-02-01T00:00:00"/>
    <n v="43373"/>
    <s v="Funcionarios Subdirección Financiera"/>
    <s v=" Cuatro (4) Procedmientos actualizados (plan anual de caja, recaudo de cartera, facturacion, eliminación constitución de inversiones se cambia por instructivo, Dos (2)  manuales actualizados (manula de tesoreria, y manual contabilidad)y cinco (5) formatos actualizados "/>
  </r>
  <r>
    <x v="15"/>
    <x v="1"/>
    <x v="5"/>
    <s v="Plan Acción GEL"/>
    <s v="Elementos Transversales"/>
    <s v="Viene de la Evaluación del Plan de Acción 2017, &quot; Actualización de  la  Resolución de reglamento interno de recaudo de cartera. Resol #. 1413 de 2007 y posterior trámite de Aprobación&quot;,  dado que  el nivel de logro del Indicador fue de 80%, por tanto la acción al cierre de la vigencia 2017 se encuentra en implementación"/>
    <s v="Falta de tiempo requerido para la actualización del reglamento interno de recaudo de cartera"/>
    <s v="Deficiencia en el proceso de recaudo de la cartera"/>
    <s v=" Actualización de  la  Resolución de reglamento interno de recaudo de cartera. Resol #. 1413 de 2007 y posterior trámite de Aprobación"/>
    <s v="Un (1) reglamento interno de recaudo de cartera aprobado"/>
    <s v="Reglamento (Acuerdo) Aprobado y Publicado"/>
    <d v="2018-03-01T00:00:00"/>
    <n v="43434"/>
    <s v="Profesional Especializado Tesorería"/>
    <s v="Un (1) reglamento interno de recaudo de cartera actualizado"/>
  </r>
  <r>
    <x v="15"/>
    <x v="1"/>
    <x v="1"/>
    <s v="Gestión de Riesgos de Corrupción"/>
    <s v="Monitoreo y revisión"/>
    <s v="No Aplica"/>
    <s v="No aplica"/>
    <s v="Cumplir con las acciones contempladas en el Mapa de Riesgos de Corrupcción"/>
    <s v="1.   Realizar seguimiento par dar cumplimiento al   Indicador y fechas de ejecución"/>
    <s v="Cumplimiento de las Acciones para los riesgos de corrupción"/>
    <d v="2018-02-01T00:00:00"/>
    <d v="2018-12-31T00:00:00"/>
    <s v="Subdirección financiera-Presupuesto, Contabilidad y Tesorería"/>
    <s v="Reducir los riesgos"/>
    <s v="Realizar seguimiento para la autoevaluación y optimización en los controles"/>
  </r>
  <r>
    <x v="15"/>
    <x v="1"/>
    <x v="1"/>
    <s v="Transparencia y Acceso a la Información"/>
    <s v="Monitoreo del acceso a la información pública"/>
    <s v="No Aplica"/>
    <s v="No aplica"/>
    <s v="Publicar la Información Presupuestal y  Financiera en la página Web Institucional  de la UPN"/>
    <s v="1.  Publicar en la página con una periodicidad mensual los Informes de Ejecución Presupuestal de Ingresos y Gastos_x000a__x000a_2.   Publicar los Estados Financieros y  Notas a los Estados Financieros de forma mensual una vez se realice el cierre trimestral y se reporte al chip"/>
    <s v="Publicación de la Información Presupuestal y Financiera"/>
    <d v="2018-02-01T00:00:00"/>
    <d v="2018-12-31T00:00:00"/>
    <s v="Subdirección Financiera-Presupuesto y Contabilidad"/>
    <s v="Permitir el acceso a la información Pública"/>
    <s v="Información Presupuestal y Financiera publicada en la pagina Web de la UPN._x000a_Realizar monitoreo a través de la página con el fin de verificar que la información sea publicada por parte de la Oficina de Comunicaciones, con la periodicidad requerida"/>
  </r>
  <r>
    <x v="15"/>
    <x v="1"/>
    <x v="1"/>
    <s v="Rendición de Cuentas"/>
    <s v="Incentivos para motivar la cultura de la rendición y petición de cuentas"/>
    <s v="No Aplica"/>
    <s v="No aplica"/>
    <s v="Elaborar y presentar el Informe Presupuestal y Financiero de acuerdo con el período requerido  y  las fechas establecidas por la Oficina de Desarrollo y Planeación "/>
    <s v="Elaborar un (1)  Informe de Gestión  acon base en las indicaciones dadas por la ODP"/>
    <s v="Presentación de la Información a la ODP"/>
    <d v="2018-02-01T00:00:00"/>
    <d v="2018-12-31T00:00:00"/>
    <s v="Profesional Especializado Contabilidad,  Presupuesto y Tesorería junto con el Lider del Proceso "/>
    <s v="Presentar los avances en la gestión y las acciones de mejora que contribuyan al cumplimiento de la misión y objetivos institucionales"/>
    <s v="La presentación de los Informes contribuyen a la UPN a la autoevaluación de la Gestión."/>
  </r>
  <r>
    <x v="16"/>
    <x v="0"/>
    <x v="0"/>
    <s v="Programa 1 Maestros con Excelencia y Dignidad"/>
    <s v="Proyecto 2 Reestructuración orgánica y normativa"/>
    <s v="Realizar una reestructuración orgánica y normativa de la Universidad"/>
    <s v="Normatividad interna actualizada"/>
    <s v="Revisar los actos administrativos _x000a_y participar activamente en la construcción de los_x000a_mismos."/>
    <s v="Revisar el 100 % de los actos administrativos que versen sobre la_x000a_reestructuración orgánica y normativa de la Universidad_x000a_y participar activamente en la construcción de los_x000a_mismos, con independencia del proceso al que_x000a_corresponda."/>
    <s v="# resoluciones revisadas/ # resoluciones puestas a consideración"/>
    <s v="enero de 2018"/>
    <s v="diciembre de 2018"/>
    <s v="Jefe Oficina Jurídica / Equipo_x000a_adscrito"/>
    <s v="Velar por la legalidad de las actuaciones puestas a consideración de la Oficina"/>
    <s v="Ninguna "/>
  </r>
  <r>
    <x v="16"/>
    <x v="1"/>
    <x v="1"/>
    <s v="Transparencia y Acceso a la Información"/>
    <s v="Lineamientos de transparencia activa"/>
    <s v="N/A"/>
    <s v="N/A"/>
    <s v="Revisar permanentemente el vínculo web asignado a la Oficina Jurídica"/>
    <s v="Mantener actualizado el espacio asignado a la Oficina Jurídica en la pagina Web de la Universidad."/>
    <s v="Espacio web Oficina Jurídica actualizado."/>
    <s v="enero de 2018"/>
    <s v="diciembre de 2018"/>
    <s v="Jefe Oficina Jurídica"/>
    <s v="Permitir que la ciudadanía pueda acceder a información clara y pertinente."/>
    <s v="Ninguna "/>
  </r>
  <r>
    <x v="17"/>
    <x v="1"/>
    <x v="1"/>
    <s v="Transparencia y Acceso a la Información"/>
    <s v="Lineamientos de transparencia activa"/>
    <s v="No Aplica"/>
    <s v="No aplica"/>
    <s v="1. Normatividad publicada/ Normatividad expedida de conocimiento general._x000a_2. Notificaciones realizadas/Actos administrativos de carácter específico y concreto expedidos._x000a__x000a__x000a__x000a_"/>
    <s v="Poner a disposición de la ciudadanía el 100% de la normatividad de conocimiento general vigente para su consulta "/>
    <s v="100% de la normatividad de conocimiento general publicada"/>
    <d v="2018-01-24T00:00:00"/>
    <d v="2018-12-21T00:00:00"/>
    <s v="Secretario General - Auxiliar Administrativo SGR"/>
    <s v="Ciudadanía más informada y con fácil acceso a la información"/>
    <s v="Ninguna"/>
  </r>
  <r>
    <x v="17"/>
    <x v="1"/>
    <x v="1"/>
    <s v="Transparencia y Acceso a la Información"/>
    <s v="Lineamientos de transparencia activa"/>
    <s v="No Aplica"/>
    <m/>
    <s v="_x000a__x000a_1. Actas del Consejo Superior y el Consejo Académico publicadas una vez sean aprobadas y firmadas_x000a_2. Acuerdos de Consejo Superior y el Consejo Académico publicados una vez sean aprobados y firmados_x000a__x000a_"/>
    <s v="Tramitar todas las solicitudes dirigidas al Consejo Superior y Consejo Académico, y dar a conocer las decisiones tomadas por dichos cuerpos colegiados. "/>
    <s v="100% de las solicitudes tramitadas ante los cuerpos colegiados"/>
    <d v="2018-01-24T00:00:00"/>
    <d v="2018-12-21T00:00:00"/>
    <s v="Secretario General - Asistente de Consejos"/>
    <s v="Dar a conocer a los interesados las decisiones tomadas por el Consejo Académico y Superior, de manera que puedan participar en los diferentes procesos de la Universidad."/>
    <s v="Ninguna"/>
  </r>
  <r>
    <x v="17"/>
    <x v="0"/>
    <x v="0"/>
    <s v="Programa 1 Maestros con Excelencia y Dignidad"/>
    <s v="Proyecto 2 Reestructuración orgánica y normativa"/>
    <s v="Realizar una reestructuración orgánica y normativa de la Universidad"/>
    <s v="Normatividad interna actualizada"/>
    <s v="1. Revisar los proyectos normativos de acuerdo con su competencia_x000a_2. Presentar los proyectos normativos ante las instancias respectivas, de acuerdo con su competencia_x000a_"/>
    <s v="Apoyar la revisión de todos los proyectos de normatividad de acuerdo con la competencia de la Secretaría General"/>
    <s v="100% de los proyectos normativos de competencia de la Secretaría General revisados"/>
    <d v="2018-01-24T00:00:00"/>
    <d v="2018-12-21T00:00:00"/>
    <s v="Secretario General "/>
    <s v="Adecuación y actualización normativa"/>
    <s v="Ninguna"/>
  </r>
  <r>
    <x v="17"/>
    <x v="1"/>
    <x v="5"/>
    <s v="Eficiencia Administrativa"/>
    <s v="Otros"/>
    <m/>
    <m/>
    <s v="1. Proyectar resoluciones y acuerdos de convocatoria a elección y designación de representantes, para firma del Rector o presidente del Consejo Superior de acuerdo a su competencia.  _x000a_2. Coordinar los procesos de elección y designación dando cabal cumplimiento al calendario establecido para cada uno."/>
    <s v="Coordinar y gestionar las convocatorias a elección y designación de los representantes ante los diferentes cuerpos colegiados, dando cumplimiento a la normatividad vigente."/>
    <s v="100% de elecciones o designaciones realizadas "/>
    <d v="2018-01-24T00:00:00"/>
    <d v="2018-12-21T00:00:00"/>
    <s v="Secretario General - Asistente de Gobierno Universitario"/>
    <s v="Una comunidad universitaria más informada y más participativa"/>
    <s v="Ninguna"/>
  </r>
  <r>
    <x v="17"/>
    <x v="1"/>
    <x v="5"/>
    <s v="Eficiencia Administrativa"/>
    <s v="Mantenimiento Sistema de Gestión Integral"/>
    <m/>
    <m/>
    <s v="Revisión, modificación y remisión a Oficina de Desarrollo y Planeación de los documentos del proceso de Gestión para el Gobierno Universitario._x000a__x000a_"/>
    <s v="Crear o actualizar los documentos del proceso Gestión para el Gobierno Universitario requeridos"/>
    <s v="Documentos elaborados o modificados remitidos a Oficina de Desarrollo y Planeación para aprobación"/>
    <d v="2018-01-24T00:00:00"/>
    <d v="2018-12-21T00:00:00"/>
    <s v="Secretario General - Asistente de Gobierno Universitario"/>
    <s v="Mantener actualizados los documentos del proceso de Gestión para el Gobierno Universitario"/>
    <s v="Ninguna"/>
  </r>
  <r>
    <x v="17"/>
    <x v="1"/>
    <x v="1"/>
    <s v="Mecanismos de Atención al Ciudadano"/>
    <s v="Normativo y procedimental"/>
    <s v="No Aplica"/>
    <m/>
    <s v="1. Tramite, seguimiento y control de las peticiones, quejas, reclamos, sugerencias, felicitaciones y denuncias de acuerdo a los tiempos reglamentarios._x000a_2. Publicación del informe trimestral del Sistema de peticiones, quejas, reclamos, sugerencias, felicitaciones y denuncias._x000a_3. Aplicar una encuesta de satisfacción a los usuarios del sistema de PQRSFD."/>
    <s v="Tramitar el 100% de las peticiones, quejas, reclamos, sugerencias, felicitaciones y denuncias de la ciudadanía en general."/>
    <s v="1. PQRSFD tramitadas / PQRSFD interpuestas._x000a_2. Informes publicados / Informes trimestrales por publicar en el año. _x000a_3. Encuesta de satisfacción implementada"/>
    <d v="2018-01-24T00:00:00"/>
    <d v="2018-12-21T00:00:00"/>
    <s v="Secretario General - Técnico Administrativo SGR"/>
    <s v="Permitir a la comunidad universitaria y a la sociedad en general, expresar sus peticiones, quejas, reclamos, sugerencias, felicitaciones y denuncias y obtener una respuesta"/>
    <s v="Ninguna"/>
  </r>
  <r>
    <x v="17"/>
    <x v="1"/>
    <x v="6"/>
    <s v="Elementos Transversales"/>
    <s v="Institucionalizar la estrategia de gobierno en línea"/>
    <s v="Planeación del gobierno en línea"/>
    <s v="No aplica"/>
    <s v="Incluir las acciones del plan de acción GEL en el plan de acción de la SGR"/>
    <s v="Inclusión de la Estrategia de Gobierno en línea en los planes de acción de las dependencias involucradas"/>
    <s v="Acciones del plan de acción de Gobierno en línea incluidas en el plan de acción de Secretaría General"/>
    <d v="2018-01-24T00:00:00"/>
    <d v="2018-12-21T00:00:00"/>
    <s v="Secretario General -  Asistente de Gobierno Universitario"/>
    <s v="Una vez aprobado el plan de acción de Gobierno en línea, incluir las acciones a cargo de la Secretaría General en el plan de acción del proceso"/>
    <s v="Ninguna"/>
  </r>
  <r>
    <x v="17"/>
    <x v="1"/>
    <x v="6"/>
    <s v="Elementos Transversales"/>
    <s v="Institucionalizar la estrategia de gobierno en línea"/>
    <s v="Planeación del gobierno en línea"/>
    <s v="No aplica"/>
    <s v="1. Formular el Plan de acción junto con los integrantes del Comité GEL._x000a_2. Una vez aprobado el plan de acción de Gobierno en línea, remitirlo al Grupo de Comunicaciones para su publicación en la página web"/>
    <s v="Plan de acción GEL publicado en la página web"/>
    <s v="Apropiación de las dependencias en la importancia de la estrategia GEL para una administración más eficiente y transparente"/>
    <d v="2018-01-24T00:00:00"/>
    <d v="2018-12-21T00:00:00"/>
    <s v="Secretario General - Asistente de Gobierno Universitario"/>
    <s v="Aprobar y publicar el Plan de acción GEL 2018 en la página web de la Universidad "/>
    <s v="Ninguna"/>
  </r>
  <r>
    <x v="17"/>
    <x v="1"/>
    <x v="6"/>
    <s v="Democracia en Línea"/>
    <s v="Definir la estrategia de participación"/>
    <s v="Estrategia de participación por medios electrónicos"/>
    <s v="No aplica"/>
    <s v="1. Agendar en una sesión del Comité GEL la presentación de la estrategia de participación por medios electrónicos._x000a_2. Someter a consideración de los miembros del Comité GEL la aprobación del documento."/>
    <s v="Presentar la estrategia de participación por medios electrónicos al Comité GEL para someterla a aprobación "/>
    <s v="Estrategia de participación por medios electrónicos aprobada por el Comité GEL"/>
    <d v="2018-01-24T00:00:00"/>
    <d v="2018-12-21T00:00:00"/>
    <s v="Secretario General - Asistente de Gobierno Universitario"/>
    <s v="Aprobar la estrategia de participación por medios electrónicos"/>
    <s v="Plan Anticorrupción y Atención al ciudadano → Racionalización de trámites → Administrativo"/>
  </r>
  <r>
    <x v="17"/>
    <x v="1"/>
    <x v="6"/>
    <s v="Democracia en Línea"/>
    <s v="Construir de forma participativa las políticas y planeación estratégica"/>
    <s v="Uso de medios electrónicos en el proceso de construcción de normatividad"/>
    <s v="No aplica"/>
    <s v="1. Publicar en la página web y/o remitir a los interesados los proyectos de normatividad que se están tramitando junto con las condiciones de participación y los soportes necesarios._x000a_2. Habilitar mecanismos electrónicos para que los usuarios puedan hacer aportes u observaciones sobre la normatividad publicada. Revisar las sugerencias de modificación allegadas por los participantes, de acuerdo con las fechas establecidas. O en caso de ser requerido, convocar a los interesados a una reunión para debatir y definir el documento final. _x000a_3. Modificar los proyectos de normatividad, de acuerdo con las sugerencias y el cumplimiento de la reglamentación vigente. Publicar en la página de la Universidad el proyecto definitivo."/>
    <s v="Convocar a los interesados a participar en el proceso de consulta de los proyectos de normatividad._x000a_"/>
    <s v="Proyectos de normatividad (aplica para aquellas normas que estén relacionadas directamente con el conjunto de la comunidad universitaria) que se están tramitando publicados en la página web "/>
    <d v="2018-01-24T00:00:00"/>
    <d v="2018-12-21T00:00:00"/>
    <s v="Secretario General - Asistente de Gobierno Universitario"/>
    <s v="Someter a consideración de los interesados los proyectos de normatividad (normas relacionadas con el conjunto de la comunidad universitaria) para recibir sus aportes"/>
    <s v="Ninguna"/>
  </r>
  <r>
    <x v="18"/>
    <x v="0"/>
    <x v="3"/>
    <s v="Programa 11 Universidad en el Ámbito Nacional"/>
    <s v="Proyecto 29 Alianzas interinstitucionales e intersectoriales locales regionales y nacionales"/>
    <s v="Incrementar en un 20 porciento el número de alianzas interinstitucionales yo convenios que favorezcan las condiciones para la realización de prácticas y pasantías de los estudiantes"/>
    <s v="N° de alianzas interinstitucionales / N° de alianzas interinstitucionales, vigencia 2014"/>
    <s v="Elaboración del proyecto Convenio a suscribirse._x000a__x000a_Presentación del proyecto Convenio para revisión y aprobación._x000a__x000a_Envío del proyecto Convenio para firma al interior de la UPN y a la institución con la cual se suscribirá._x000a__x000a_Recepción del proyecto convenio firmado y envío para numeración y fechado._x000a__x000a_Socialización del Convenio a través de la página Web."/>
    <s v="Suscribir 12 Convenios interinstitucionales de carácter nacional e internacional"/>
    <s v="N° de convenios interinstitucionales suscritos en la vigencia / N° de convenios interinstitucionales proyectados para suscribir."/>
    <d v="2018-01-23T00:00:00"/>
    <d v="2018-12-21T00:00:00"/>
    <s v="Equipo de trabajo ORI"/>
    <s v="La UPN logrará acuerdos de colaboración que permitirá a la comunidad universitaria un mejor desempeño y relaciones interinstitucionales."/>
    <s v="Ninguna"/>
  </r>
  <r>
    <x v="18"/>
    <x v="0"/>
    <x v="3"/>
    <s v="Programa 12 Universidad en el Ámbito Internacional"/>
    <s v="Proyecto 37 Ampliación de la movilidad de profesores y estudiantes"/>
    <s v="Incrementar en 10 porciento el intercambio de estudiantes y docentes con los de los países de la región y del mundo para fortalecer la participación en comunidades académicas nacionales e internacionales"/>
    <s v="N° de estudiantes y docentes en intercambio / N° de estudiantes y docentes en intercambio, vigencia 2014"/>
    <s v="Elaboración de la Convocatoria de movilidad académica para estudiantes o Plan de Internacionalización para docentes._x000a__x000a_Presentación de la Convocatoria de movilidad académica para estudiantes o Plan de Internacionalización para docentes ante el Comité de Internacionalización._x000a__x000a_Lanzamiento de la Convocatoria para estudiantes o publicación del Plan de Internacionalización para docentes._x000a__x000a_Recepción, estudio y aprobación de solicitudes para movilidad estudiantil o docente._x000a__x000a_Tramitación y otorgamiento de apoyos para movilidad académica de estudiantes y docentes a nivel nacional e internacional._x000a__x000a__x000a__x000a_"/>
    <s v="Gestionar la movilidad académica internacional de 8 estudiantes de la UPN y de 10 docentes de la UPN durante la vigencia."/>
    <s v="N° de estudiantes de la UPN que realizan movilidad académica internacional / N° de estudiantes de la UPN proyectados para realizar movilidad académica internacional. _x000a__x000a__x000a_N° de docentes de la UPN que realizan movilidad académica internacional / N° de docentes de la UPN proyectados para realizar movilidad académica internacional. "/>
    <d v="2018-01-23T00:00:00"/>
    <d v="2018-12-21T00:00:00"/>
    <s v="Equipo de trabajo ORI"/>
    <s v="Se ampliarán las oportunidades de transferencia de conocimiento y experiencias académicas de estudiantes y profesores. "/>
    <s v="Ninguna"/>
  </r>
  <r>
    <x v="18"/>
    <x v="0"/>
    <x v="3"/>
    <s v="Programa 11 Universidad en el Ámbito Nacional"/>
    <s v="Proyecto 30 Redes pedagógicas y cualificación de maestros en ejercicio y actores educativos"/>
    <s v="Reactivar la participación de la UPN en al menos diez redes pedagógicas nacionales o internacionales"/>
    <s v="N° de redes pedagógicas nacionales en que participa la UPN (10)"/>
    <s v="Recepción y atención de solicitudes de adhesión a redes a académicas. _x000a__x000a_Revisión y trámite ante el Comité de Internacionalización para su aprobación._x000a__x000a_Información a los Programas Académicos sobre aprobación de adhesión a Redes Académicas._x000a__x000a_Definición por parte del Programa Académico del representante o delegado de la UPN ante la respectiva Red. "/>
    <s v="Tramitar la adhesión de la UPN en 3 Redes académicas  de carácter nacional e internacional durante la vigencia."/>
    <s v="N° Redes académicas  de carácter nacional e internacional a las que se adhiere la UPN durante la vigencia / N° de Redes académicas  de carácter nacional e internacional proyectadas para adhesión  durante la vigencia."/>
    <d v="2018-01-23T00:00:00"/>
    <d v="2018-12-21T00:00:00"/>
    <s v="Equipo de trabajo ORI"/>
    <s v="Se abrirán oportunidades de intercambio de información a los programas académicos de la UPN."/>
    <s v="Ninguna"/>
  </r>
  <r>
    <x v="18"/>
    <x v="1"/>
    <x v="1"/>
    <s v="Transparencia y Acceso a la Información"/>
    <s v="Lineamientos de transparencia activa"/>
    <s v="N/A"/>
    <s v="N/A"/>
    <s v="Revisión de los documentos a subir en la plataforma Web._x000a__x000a_Cargue de documentos en la plataforma Web._x000a__x000a_Mantenimiento y seguimiento de la información en la página web - internacionalización. "/>
    <s v="Actualizar el mini sitio de internacionalización en la página web UPN respecto a informes de movilidad; Convenios, y Convocatorias."/>
    <s v="N° de informes de movilidad académica reportados / N° de informes de movilidad académica esperados para reportar._x000a__x000a_N° de Convenios suscritos / N° de Convenios esperados a suscribir. _x000a__x000a_N° de convocatorias de movilidad e intercambio académico ofertadas / N° de convocatorias de movilidad e intercambio académico esperadas por ofertar. "/>
    <d v="2018-01-23T00:00:00"/>
    <d v="2018-12-21T00:00:00"/>
    <s v="Equipo de trabajo ORI"/>
    <s v="Se mantendrá informada a la comunidad universitaria sobre las principales actividades de la ORI."/>
    <s v="Ninguna"/>
  </r>
  <r>
    <x v="18"/>
    <x v="2"/>
    <x v="7"/>
    <s v="Aspecto por Mejorar"/>
    <s v="En el informe final de auditoría de Control Interno del 19 de octubre de 2015, se  formuló el siguiente aspecto por mejorar (No. 11): Los funcionarios del proceso informaron que realizaron reuniones periódicas de trabajo, sin embargo no tenían soporte de las mismas, por lo tanto se recomienda la realización de actas o el diligenciamiento de las listas de asistencia, con el fin de dejar evidencia de las reuniones. "/>
    <s v="No se cuenta con actas o el diligenciamiento de las listas de asistencia que evidencien de las reuniones"/>
    <s v="No contar con un registro de las reuniones ORI realizadas"/>
    <s v="Planeación trimestral de las reuniones ORI._x000a__x000a_Llamado a los funcionarios de la ORI  a la respectiva reunión._x000a__x000a_Desarrollo de la reunión y toma de decisiones._x000a__x000a_Elaboración  de las respectivas actas_x000a__x000a_Aprobación y firma de actas."/>
    <s v="Realizar durante la vigencia 4 reuniones  del Grupo de Trabajo de la ORI."/>
    <s v="N° de reuniones de trabajo realizadas por la ORI durante la vigencia / N° de  reuniones de trabajo programadas para la vigencia."/>
    <d v="2018-01-23T00:00:00"/>
    <d v="2018-12-21T00:00:00"/>
    <s v="Equipo de trabajo ORI"/>
    <s v="Con las actas se podrán definir compromisos y responsables para un mejor desarrollo laboral."/>
    <s v="Ninguna"/>
  </r>
  <r>
    <x v="18"/>
    <x v="2"/>
    <x v="7"/>
    <s v="Hallazgo "/>
    <s v="En el informe final de auditoría de Control Interno del 19 de octubre de 2015, se  formuló el siguiente Hallazgo (No. 17) se evidencio falencia en el manejo de la Tabla de Retención Documental del archivo de la ORI respecto a rotulación y traslado de documentos al archivo general. "/>
    <s v="La situación puede conllevar a un inadecuado manejo del archivo , a la acumulación de  carpetas en espacio reducido, desorden administrativo, y difícil ubicación de documentos. "/>
    <s v="Perdida de documentos y acumulación de carpetas en el archivo de la ORI."/>
    <s v="Revisión de carpetas y documentos a transferir._x000a__x000a_Elaboración de las respectivas actas para transferencia documental._x000a__x000a_Tramitación  de la transferencia documental al Grupo de Archivo y Correspondencia._x000a__x000a_Traslado documental del archivo a la respectiva dependencia."/>
    <s v="Desarrollar en un 50% la transferencia del archivo documental de la ORI correspondiente al año 2017"/>
    <s v="N° de documentos de transferencia documental de la vigencia 2017 transferida / N° de documentos pendientes por transferir de la vigencia 2017."/>
    <d v="2018-01-23T00:00:00"/>
    <d v="2018-12-21T00:00:00"/>
    <s v="Equipo de trabajo ORI"/>
    <s v="La transferencia documental permitirá mayor organización del archivo general de la ORI."/>
    <s v="Ninguna"/>
  </r>
  <r>
    <x v="19"/>
    <x v="0"/>
    <x v="0"/>
    <s v="Programa 2 Horizonte para la Acreditación Institucional"/>
    <s v="Proyecto 5 Fortalecimiento de la investigación"/>
    <s v="Elaborar un documento que fundamente la política institucional de investigación mediante un proceso de construcción colectiva que articule las funciones misionales de docencia investigación y proyección social"/>
    <s v="Un documento de política y estrategia de investigación diseñado y formalizado"/>
    <s v="Formulación de una estrategia participativa para la socialización y discusión con la comunidad académica del documento borrador de la política institucional de investigación, en articulación con la ruta metodológica definida para la participación del CIUP en la Convocatoria de Centros de Investigación de Colciencias"/>
    <s v="Elaborar un documento en el cual se sistematiza el proceso de socialización y discusión del borrador de política de investigación y la estrategia de presentación del CIUP a la convocatoria de Centros de Investigación."/>
    <s v="Un documento con el diseño metodológico de la estrategia de socialización y discusión colectiva con la comunidad académica del borrador de política institucional  de investigación, en articulación con la estrategia metodológica de presentación del CIUP a la convocatoria de Centros de Investigación ."/>
    <d v="2018-01-22T00:00:00"/>
    <d v="2018-12-28T00:00:00"/>
    <s v="Subdirectora de Gestión de Proyectos - Facilitadores SGP-CIUP"/>
    <s v="Articulación efectiva del proceso misional de investigación al PDI y a los requerimientos de acreditación"/>
    <s v="Ninguna"/>
  </r>
  <r>
    <x v="19"/>
    <x v="0"/>
    <x v="0"/>
    <s v="Programa 2 Horizonte para la Acreditación Institucional"/>
    <s v="Proyecto 5 Fortalecimiento de la investigación"/>
    <s v="Elaborar un documento que fundamente la política institucional de investigación mediante un proceso de construcción colectiva que articule las funciones misionales de docencia investigación y proyección social"/>
    <s v="Un documento de política y estrategia de investigación diseñado y formalizado"/>
    <s v="Diseño de una estrategia de trabajo con la VGU,  la SAE, la VAC y la ORI para la cualificación del borrador de política institucional de investigación"/>
    <s v="Elaborar un documento con la estrategia de trabajo para cualificar el borrador de política institucional con la VGU, SAE, ORI Y VAC."/>
    <s v="Un documento en el cual se sistematiza la estrategia de trabajo realizada con la VGU, SAE, ORI y VAC."/>
    <d v="2018-01-22T00:00:00"/>
    <d v="2018-12-28T00:00:00"/>
    <s v="Subdirectora de Gestión de Proyectos - Facilitadores SGP-CIUP"/>
    <s v="Articulación efectiva del proceso misional de investigación al PDI y a los requerimientos de acreditación"/>
    <s v="Ninguna"/>
  </r>
  <r>
    <x v="19"/>
    <x v="0"/>
    <x v="0"/>
    <s v="Programa 2 Horizonte para la Acreditación Institucional"/>
    <s v="Proyecto 5 Fortalecimiento de la investigación"/>
    <s v="Elaborar un documento que fundamente la política institucional de investigación mediante un proceso de construcción colectiva que articule las funciones misionales de docencia investigación y proyección social"/>
    <s v="Un documento de política y estrategia de investigación diseñado y formalizado"/>
    <s v="Elaboración del documento de política institucional de investigación"/>
    <s v="Elaborar un documento de política institucional de investigación que recoge los aportes de la socialización realizada con la comunidad académica y las Vicerrectorías Académica y de Gestión, la SAE y la ORI."/>
    <s v="Documento de política institucional de investigación"/>
    <d v="2018-01-22T00:00:00"/>
    <d v="2018-12-28T00:00:00"/>
    <s v="Subdirectora de Gestión de Proyectos - Facilitadores SGP-CIUP"/>
    <s v="Articulación efectiva del proceso misional de investigación al PDI y a los requerimientos de acreditación"/>
    <s v="Ninguna"/>
  </r>
  <r>
    <x v="19"/>
    <x v="0"/>
    <x v="0"/>
    <s v="Programa 2 Horizonte para la Acreditación Institucional"/>
    <s v="Proyecto 5 Fortalecimiento de la investigación"/>
    <s v="Consolidar dos de las modalidades existentes de semilleros de la UPN que promuevan la investigación formativa"/>
    <s v="N° de modalidades de semilleros de investigación consolidadas (2)"/>
    <s v="Realización de convocatorias dirigidas a los estudiantes para que participen como monitores en los proyectos de investigación, en las revistas indexadas y en las actividades académicas de la SGP-CIUP."/>
    <s v="Desarrollar las convocatoria de monitores 2018-01 y 2018-02  (términos, requisitos, calendarios)"/>
    <s v="Dos convocatorias realizadas"/>
    <d v="2018-01-15T00:00:00"/>
    <d v="2018-12-28T00:00:00"/>
    <s v="Subdirectora de Gestión de Proyectos- Facilitadores SGP-CIUP"/>
    <s v="Ampliación de los incentivos a estudiantes mediante su participación como monitores de investigación"/>
    <s v="Ninguna"/>
  </r>
  <r>
    <x v="19"/>
    <x v="0"/>
    <x v="0"/>
    <s v="Programa 2 Horizonte para la Acreditación Institucional"/>
    <s v="Proyecto 5 Fortalecimiento de la investigación"/>
    <s v="Consolidar dos de las modalidades existentes de semilleros de la UPN que promuevan la investigación formativa"/>
    <s v="N° de modalidades de semilleros de investigación consolidadas (2)"/>
    <s v="Adelantar el Seguimiento y ejecución de los semilleros  y grupos infantiles y juveniles aprobados en la convocatoria 2018 "/>
    <s v="Acopiar los documentos de la convocatoria interna 2018 dirigida a semilleros y grupos infantiles y juveniles. Actas de inicio, informes de avance e informe final y productos definidos en la convocatoria."/>
    <s v="Número de semilleros y grupos infantiles y juveniles  aprobados en convocatoria de la vigencia 2018. Número de estudiantes vinculados a los semilleros de investigación. "/>
    <d v="2018-01-15T00:00:00"/>
    <d v="2018-12-28T00:00:00"/>
    <s v="Subdirectora de Gestión de Proyectos- Facilitadores SGP-CIUP"/>
    <s v="Articulación entre grupos y semilleros de investigación que promuevan y fortalezcan procesos de formación en investigación"/>
    <s v="Ninguna"/>
  </r>
  <r>
    <x v="19"/>
    <x v="0"/>
    <x v="0"/>
    <s v="Programa 2 Horizonte para la Acreditación Institucional"/>
    <s v="Proyecto 5 Fortalecimiento de la investigación"/>
    <s v="Realizar convocatorias anuales de investigación que articulen la dinámica de las unidades académicas con el CIUP"/>
    <s v="N° convocatorias de proyectos de investigación realizadas al año articuladas con el CIUP (5)"/>
    <s v="Desarrollar la convocatoria interna de investigación 2019"/>
    <s v="Desarrollar la Convocatoria Interna de investigación 2019 y AZ actas del Comité de Investigaciones y Proyección Social 2018."/>
    <s v="Listado de proyectos aprobados"/>
    <d v="2018-01-30T00:00:00"/>
    <d v="2018-12-28T00:00:00"/>
    <s v="Subdirectora de Gestión de Proyectos- Facilitadores SGP-CIUP"/>
    <s v="Fortalecimiento de los grupos de investigación de la Universidad"/>
    <s v="Ninguna"/>
  </r>
  <r>
    <x v="19"/>
    <x v="0"/>
    <x v="0"/>
    <s v="Programa 2 Horizonte para la Acreditación Institucional"/>
    <s v="Proyecto 5 Fortalecimiento de la investigación"/>
    <s v="Realizar convocatorias anuales de investigación que articulen la dinámica de las unidades académicas con el CIUP"/>
    <s v="N° convocatorias de proyectos de investigación realizadas al año articuladas con el CIUP (5)"/>
    <s v="Ejecución presupuestal y seguimiento de la convocatoria 2018 que  inició en junio de  2017 y cuyos resultados se publicaron en diciembre de 2017"/>
    <s v="Elaborar 1 matriz de ejecución presupuestal y documentos de soporte de ejecución de cada uno de los proyectos."/>
    <s v="Número de proyectos aprobados. Porcentaje de ejecución (técnica y financiera) de los proyectos aprobados en la convocatoria 2018  "/>
    <d v="2018-01-15T00:00:00"/>
    <d v="2018-12-28T00:00:00"/>
    <s v="Subdirectora de Gestión de Proyectos- Facilitadores SGP-CIUP"/>
    <s v="Cualificación de los procedimientos de ejecución técnica y financiera de los proyectos de investigación "/>
    <s v="Ninguna"/>
  </r>
  <r>
    <x v="19"/>
    <x v="0"/>
    <x v="0"/>
    <s v="Programa 2 Horizonte para la Acreditación Institucional"/>
    <s v="Proyecto 5 Fortalecimiento de la investigación"/>
    <s v="Implementar dos estrategias de acompañamiento investigativo que permitan cualificar los grupos internos de la Universidad"/>
    <s v="N° de estrategias de investigación implementadas (2)"/>
    <s v="Acompañamiento a los grupos de investigación para participar en la Convocatoria  de reconocimiento  y medición de grupos de investigación, desarrollo tecnológico o de innovación y de reconocimiento de investigadores del Sistema Nacional de Ciencia y Tecnología e innovación, prevista para el 2019."/>
    <s v="Elaborar un documento que soporte la información registrada en las Plataformas Scienti de Colciencias: GrupLAC y CvLAC. Listas de asistencia a las reuniones de asesoría. Presentaciones del estado de los grupos de investigación. "/>
    <s v="Número de grupos e investigadores que fueron acompañados. "/>
    <d v="2018-01-22T00:00:00"/>
    <d v="2018-12-14T00:00:00"/>
    <s v="Subdirectora de Gestión de Proyectos- Facilitadores SGP-CIUP"/>
    <s v="Incremento de la participación de profesores en los grupos y en las convocatoria de Colciencias y cualificación de sus estrategias de cohesión, colaboración y consolidación"/>
    <s v="Ninguna"/>
  </r>
  <r>
    <x v="19"/>
    <x v="0"/>
    <x v="0"/>
    <s v="Programa 2 Horizonte para la Acreditación Institucional"/>
    <s v="Proyecto 5 Fortalecimiento de la investigación"/>
    <s v="Implementar dos estrategias de acompañamiento investigativo que permitan cualificar los grupos internos de la Universidad"/>
    <s v="N° de estrategias de investigación implementadas (2)"/>
    <s v="Elaboración de un documento analítico que de cuenta de la trayectoria y acumulados de los grupos de investigación de la Universidad, tanto de aquellos que participan de las convocatorias  de Colciencias como de los que no, que  permita contar con un balance de la investigación que se realiza en la Universidad."/>
    <s v="Elaborar un documento de la trayectoria de los grupos de investigación de la Universidad."/>
    <s v="Documento analítico  que de cuenta de las líneas de investigación, trayectoria y acumulado de los grupos de investigación de la UPN "/>
    <d v="2018-01-22T00:00:00"/>
    <d v="2018-12-14T00:00:00"/>
    <s v="Subdirectora de Gestión de Proyectos- Facilitadores SGP-CIUP"/>
    <s v="Consolidación de la información de los grupos de la universidad "/>
    <s v="Ninguna"/>
  </r>
  <r>
    <x v="19"/>
    <x v="0"/>
    <x v="0"/>
    <s v="Programa 2 Horizonte para la Acreditación Institucional"/>
    <s v="Proyecto 5 Fortalecimiento de la investigación"/>
    <s v="Aunar esfuerzos con otros actores del sistema educativo y de ciencia y tecnología para el desarrollo de propuestas conjuntas de investigación a través de la suscripción de al menos dos convenios anuales"/>
    <s v="N° de convenios suscritos (2)"/>
    <s v="Preparación de las condiciones institucionales para acompañar a los grupos de investigación que se presenten a las convocatorias externas."/>
    <s v="Elaborar instructivos para las convocatorias de grupos de investigación."/>
    <s v="Número de Instructivos diseñados para presentarse a las convocatorias externas.                                                           Número de propuestas que solicitaron acompañamiento. Número de propuestas presentadas. Numero de reuniones de socialización realizadas "/>
    <d v="2018-01-04T00:00:00"/>
    <d v="2018-12-28T00:00:00"/>
    <s v="Subdirectora de Gestión de Proyectos- Facilitadores SGP-CIUP"/>
    <s v="Incremento de la participación de los grupos de investigación en  convocatorias externas  y cualificación de sus estrategias de cohesión y consolidación"/>
    <s v="Ninguna"/>
  </r>
  <r>
    <x v="19"/>
    <x v="0"/>
    <x v="0"/>
    <s v="Programa 2 Horizonte para la Acreditación Institucional"/>
    <s v="Proyecto 5 Fortalecimiento de la investigación"/>
    <s v="Aunar esfuerzos con otros actores del sistema educativo y de ciencia y tecnología para el desarrollo de propuestas conjuntas de investigación a través de la suscripción de al menos dos convenios anuales"/>
    <s v="N° de convenios suscritos (2)"/>
    <s v="Gestión técnica y financiera de los convenios y contratos de investigación que se vienen desarrollado desde vigencias anteriores o que se aprueben durante la vigencia 2018."/>
    <s v="Elaborar Informes técnicos y financieros de cada uno de los convenios y contratos"/>
    <s v="Número de convenios y contratos de vigencias anteriores con respecto a los cuales se adelantó la gestión técnica y financiera.  Número de convenios aprobados en la vigencia 2018 a los que se les realizó gestión técnica y financiera."/>
    <d v="2018-01-15T00:00:00"/>
    <d v="2018-12-28T00:00:00"/>
    <s v="Subdirectora de Gestión de Proyectos- Facilitadores SGP-CIUP"/>
    <s v="Ampliación del campo de incidencia de la Universidad en el desarrollo de propuestas, proyectos y programas de investigación que involucran actividades de producción de conocimientos, de divulgación del conocimiento y de formación en investigación "/>
    <s v="Ninguna"/>
  </r>
  <r>
    <x v="19"/>
    <x v="0"/>
    <x v="0"/>
    <s v="Programa 2 Horizonte para la Acreditación Institucional"/>
    <s v="Proyecto 5 Fortalecimiento de la investigación"/>
    <s v="Aunar esfuerzos con otros actores del sistema educativo y de ciencia y tecnología para el desarrollo de propuestas conjuntas de investigación a través de la suscripción de al menos dos convenios anuales"/>
    <s v="N° de convenios suscritos (2)"/>
    <s v="Gestión técnica y financiera con entidades externas para la liquidación de contratos y convenios de vigencias anteriores. "/>
    <s v="Consolidar los documentos institucionales en los que se evidencie la gestión realizada para la liquidación de los convenios y contratos de vigencias anteriores _x000a_-Actas de reuniones realizadas_x000a_-Informes finales_x000a_-Actas de liquidación"/>
    <s v="Número de convenios y contratos de vigencias anteriores liquidados.  Balance del número de convenios y contratos de vigencias anteriores pendientes de finalización "/>
    <d v="2018-01-15T00:00:00"/>
    <d v="2018-12-28T00:00:00"/>
    <s v="Subdirectora de Gestión de Proyectos- Facilitadores SGP-CIUP"/>
    <s v="Disminuir el número de contratos y convenios con entidades externas de vigencias anteriores pendientes de liquidar."/>
    <s v="Ninguna"/>
  </r>
  <r>
    <x v="19"/>
    <x v="0"/>
    <x v="0"/>
    <s v="Programa 2 Horizonte para la Acreditación Institucional"/>
    <s v="Proyecto 5 Fortalecimiento de la investigación"/>
    <s v="Aunar esfuerzos con otros actores del sistema educativo y de ciencia y tecnología para el desarrollo de propuestas conjuntas de investigación a través de la suscripción de al menos dos convenios anuales"/>
    <s v="N° de convenios suscritos (2)"/>
    <s v="Desarrollar la convocatoria de investigación conjunta entre las cinco (5) Universidades pertenecientes al SUE capítulo Distrito Capital e iniciar la ejecución financiera de los proyectos aprobados."/>
    <s v="Consolidar los documentos como son;  actas de reunión del Comité Técnico Interinstitucional. Publicación del listado de proyectos aprobados.  Actas de inicio firmadas. Matriz con la Ejecución presupuestal de las propuestas desarrolladas desde la UPN"/>
    <s v="Desarrollo de las actividades previstas en el cronograma de la  convocatoria. Listado de proyectos aprobados. Protocolización y firma de las actas de inicio de los proyectos. Inicio de la ejecución presupuestal"/>
    <d v="2018-01-15T00:00:00"/>
    <d v="2018-12-28T00:00:00"/>
    <s v="Vicerrectora de Gestión Universitaria -Subdirectora de Gestión de Proyectos- Facilitadores SGP-CIUP"/>
    <s v="Ampliación del campo de incidencia de la Universidad en el desarrollo de propuestas, proyectos y programas de investigación que involucran actividades de producción de conocimientos, de divulgación del conocimiento y de formación en investigación "/>
    <s v="Ninguna"/>
  </r>
  <r>
    <x v="19"/>
    <x v="0"/>
    <x v="0"/>
    <s v="Programa 7 Apropiación Social del Conocimiento y Comunicación Institucional"/>
    <s v="Proyecto 19 Sistema de publicaciones y difusión del conocimiento"/>
    <s v="Diseñar e implementar una estrategia para posicionar las revistas indexadas de la Universidad en los contextos regional nacional e internacional"/>
    <s v="N° de estrategias implementadas (1)"/>
    <s v="Gestión de todas las actividades editoriales (convocatoria, recepción, evaluación y selección de artículos, diagramación y publicación) de la Revista Colombiana de Educación."/>
    <s v="Realizar dos convocatorias para la publicación en la revista Colombiana de Educación.           "/>
    <s v="Dos convocatorias para publicación, dos números por año."/>
    <d v="2018-01-09T00:00:00"/>
    <d v="2018-12-28T00:00:00"/>
    <s v="Coordinadora del Grupo Interno de Trabajo Editorial y Subdirectora de Gestión de Proyectos-CIUP. Editor de la Revista Colombiana de Educación"/>
    <s v="Ampliación del radio de acción de la Revista Colombiana de Educación en los aspectos referidos a su indexación y citación. "/>
    <s v="Ninguna"/>
  </r>
  <r>
    <x v="19"/>
    <x v="0"/>
    <x v="0"/>
    <s v="Programa 7 Apropiación Social del Conocimiento y Comunicación Institucional"/>
    <s v="Proyecto 20 Fortalecimiento de las comunicaciones y los recursos educativos"/>
    <s v="No Aplica"/>
    <s v="No aplica"/>
    <s v="Diseño e implementación de una estrategia de socialización de la Plataforma de Investigación para Maestros y Estudiantes - PRIME "/>
    <s v="Realizar jornadas de socialización de la Plataforma de Investigación para Maestros y Estudiantes - PRIME por parte de la comunidad académica"/>
    <s v="Estrategia de socialización diseñada e implementada. Información de investigación vinculada a la Plataforma"/>
    <d v="2018-01-15T00:00:00"/>
    <d v="2018-12-28T00:00:00"/>
    <s v="Subdirección de Sistemas de Información. Subdirectora de Gestión de Proyectos- Facilitadores SGP-CIUP"/>
    <s v="La comunidad universitaria tendrá actualizada la información relacionada con la investigación. "/>
    <s v="Ninguna"/>
  </r>
  <r>
    <x v="19"/>
    <x v="1"/>
    <x v="1"/>
    <s v="Transparencia y Acceso a la Información"/>
    <s v="Monitoreo del acceso a la información pública"/>
    <s v="No Aplica"/>
    <s v="No aplica"/>
    <s v="Actualizar regularmente la información de la página web de la SGP-CIUP"/>
    <s v="Actualizar regularmente la información de  la Página web del -CIUP"/>
    <s v="Pagina web en línea para la comunidad "/>
    <d v="2018-01-15T00:00:00"/>
    <d v="2017-12-28T00:00:00"/>
    <s v="Subdirectora de Gestión de Proyectos- Facilitadores SGP-CIUP - Oficina de Comunicaciones"/>
    <s v="Mantener informada a la comunidad educativa sobre la investigación en la universidad"/>
    <s v="Ninguna"/>
  </r>
  <r>
    <x v="19"/>
    <x v="2"/>
    <x v="7"/>
    <s v="Hallazgo "/>
    <s v="H03-INV-2015. Se evidenció que el proceso de investigación cuenta con el documento ficha de caracterización desactualizado y sin flujograma de acuerdo con la nueva estructura documental al igual que los tres procedimiento documentados. Lo anterior incumple lo establecido en el numeral 1.2.2. Modelo de Operación por procesos del MECI 1000:2014_x000a_AM03-INV-2015. 1. Se pudo determinar que la política de operación definida por el proceso de Investigación no está planteada como directriz, por el contrario esta expresada en términos de objetivos y metas a cumplir por el proceso.                   2. Se observó en el ejercicio auditor que se están utilizando formatos que permiten ejercer control a las actividades, los cuales no se encuentran incorporados en el Sistema de Gestión Integral de la UPN. Es el caso de formato denominado lista inscripción monitores el cual es utilizado para hacer entrega de las carpetas a los coordinadores como se indica en la actividad 11 del procedimiento PRO003INV Selección y designación de monitorias de investigación: Estudiantes monitores. De acuerdo a lo anterior es necesario que este registro se complemente con la fecha de entrega de la carpeta, folios y fecha de recibo nuevamente al CIUP por parte del coordinador._x000a_NC01-INV-2015. Se evidenció que la ficha de caracterización no se encuentra actualizada, incumplimiento el literal b del numeral 4.2.3 de NTCGP 1000:2009. También se evidenció que este incumplimiento ha sido observado y reiterado en auditorías. (Auditoria 2015).  _x000a_NC01-INV-2017. A pesar de la gestión adelantada, ante la Oficina de Desarrollo y Planeación – ODP, la mayor parte de los documentos de Proceso de Investigación se encuentran desactualizados en el Manual de Procesos y Procedimientos, como: a) Ficha De Caracterización, b) Normograma, c)Procedimientos: PRO001INV Gestión de proyectos de investigación internos; PRO003INV Selección y Designación de Monitorias de Investigación d) Formatos: FOR003INV, FOR004INV, FOR005INV, FOR006INV, FOR007INV, FOR008INV, FOR009INV, FOR010INV, FOR011INV, FOR012INV, FOR013INV, FOR014INV, FOR015INV, FOR016INV, FOR017INV, FOR018INV, FOR021INV. E) Aplicativo: APL001INV PGIL Proceso de Gestión de Proyectos de Investigación. _x000a_OBS01-INV-2017. La convocatoria de medición de grupos de investigación es una actividad fundamental del proceso, la cual se realiza periódicamente, sin embargo no se encuentra documentada en el Manual de Procesos y Procedimientos de la UPN, aspecto que genera riesgo de incumplir lo establecido en el numeral 4.2.3 Control de Documentos de la NTCGP 1000:2009. "/>
    <s v="No se ha realizado una revisión y actualización de toda la documentación del proceso"/>
    <s v="Existen documentos desactualizados que pueden llevar a errores cuando se utilizan en el desarrollo de las actividades del proceso"/>
    <s v="Realizar una revisión de los documentos del proceso para su posterior actualización."/>
    <s v="Enviar la solicitud de actualización de algunos documentos del proceso conforme a la revisión previa al proceso"/>
    <s v="Solicitudes de actualización de algunos documentos del proceso (formatos, ficha de caracterización procedimientos)"/>
    <d v="2018-01-15T00:00:00"/>
    <d v="2018-12-28T00:00:00"/>
    <s v="Subdirectora de Gestión de Proyectos- Facilitadores SGP-CIUP"/>
    <s v="Documentación del proceso actualizada "/>
    <s v="Ninguna"/>
  </r>
  <r>
    <x v="19"/>
    <x v="2"/>
    <x v="7"/>
    <s v="Hallazgo "/>
    <s v="H06-INV-2015. Se evidenció que el proceso de investigación no ha realizado transferencia documental ni eliminación del archivo, lo cual representa un incumplimiento a los lineamientos emitidos por el Archivo General de la Nación y al procedimiento obligatorio del calidad PRO003GDO control de registros. De igual manera se incumple lo definido en el numeral 1.2.2 modelo de operación por procesos del MECI 1000:2014._x000a_NC03-INV-2017. Aunque el proceso de investigación se encuentra adelantando algunas acciones relativas al almacenamiento y organización de los proyectos de investigación y sus productos derivados, en el Centro de Memoria Viva, ubicado en las instalaciones de la calle 127 se evidenció inadecuada conservación de los mismos, aspecto que incumple con lo establecido en los numerales 7.5.4 Propiedad del cliente y 7.5.5 Preservación del producto y/o servicio, de la NTCGP 1000:2009."/>
    <s v="Falta de personal para atender la organización y manejo del archivo de la dependencia"/>
    <s v="1.) Se pueden presentar dificultades con la ubicación y custodia de la documentación del proceso. 2.) Se pueden incumplir normatividad del tema de archivo "/>
    <s v="Realizar el proceso de revisión, transferencia y eliminación de archivo  del proceso en un 40%"/>
    <s v="Realizar el proceso de revisión, transferencia y eliminación del archivo del CIUP en un 40%,  acorde a las normas vigentes"/>
    <s v="Archivo del  proceso revisado y con transferencia y eliminación de un 40%"/>
    <d v="2018-02-05T00:00:00"/>
    <d v="2018-12-20T00:00:00"/>
    <s v="Subdirectora de Gestión de Proyectos - Facilitadores SGP-CIUP"/>
    <s v="Archivo de la dependencia acorde a  las normas vigentes"/>
    <s v="Ninguna"/>
  </r>
  <r>
    <x v="19"/>
    <x v="2"/>
    <x v="7"/>
    <s v="Hallazgo "/>
    <s v="H14-INV-2015. Se evidenció que los proyectos no se están enviando para evaluación de par externo o interno incumpliendo la actividad 30 &quot;Envía a evaluación de par externo o interno informe final de proyectos de investigación de acuerdo con la disponibilidad de recursos y acciones establecidas para la vigencia&quot; de igual manera no se cumplen las actividades posteriores del procedimiento en mención. Lo anterior incumple los establecido en el numeral 1.2.2 Modelo de Operación por procesos del MECI 1000:2014"/>
    <s v="Desde la vigencia 2013 no se cuenta con la disponibilidad de recursos presupuestales para enviar a evaluación de par externo los informes finales de los proyectos de investigación internos"/>
    <s v="No se realiza un proceso de mejora permanente que cualifique los resultados de los proyectos desarrollados por los grupos de investigación"/>
    <s v="Evaluar los resultados de los proyectos con pares internos y/o externos, que permita valorar el impacto de la investigación"/>
    <s v="Realizar la evaluación del 50 y/o  70% de los informes finales de los proyectos  de  cada vigencia."/>
    <s v="Número de informes finales evaluados de cada vigencia / Número de proyectos de la vigencia"/>
    <d v="2018-01-15T00:00:00"/>
    <d v="2018-12-28T00:00:00"/>
    <s v="Comité de Investigaciones y Proyección Social. Subdirectora de Gestión de Proyectos- Facilitadores SGP-CIUP"/>
    <s v="Recomendaciones del Comité de Investigaciones y Proyección Social a partir de los resultados de las evaluaciones de los pares evaluadores. "/>
    <s v="Ninguna"/>
  </r>
  <r>
    <x v="19"/>
    <x v="2"/>
    <x v="2"/>
    <s v="No Conformidad"/>
    <s v="NC02-INV-2017. A pesar de tener registrado en la Tabla De Retención Documental - TRD, en la subserie PROYECTOS DE INVESTIGACIÓN,  los INFORMES DE SEGUIMIENTO e INFORMES FINALES, como documentos electrónicos, se encuentran impresos y firmados por el investigador, requisito indispensable, también  cuentan con el mismo en CD, pero no conservado de manera adecuada, la información contenida allí no es almacenada en un repositorio. El FOR019INV - LISTA DE CHEQUEO POR PROYECTO, no fue encontrado en algunos expedientes de los proyectos de investigación consultados, se evidenció que no está registrado como tipo documental de la subserie PROYECTOS DE INVESTIGACIÓN, es decir se incluye en el archivo pero no está relacionada en la TRD. También el documento CONSENTIMIENTO INFORMADO, no se encuentra en los expedientes consultados, el servidor público entrevistado informa que solo aplica para proyectos especiales, sin embargo este aspecto no se encuentra registrado en la TRD. La identificación de los AZ y descripción de tipos documentales de la subserie: CONVOCATORIAS MONITORÍAS DE INVESTIGACIÓN, no se encuentra acorde con lo registrado en la TRD. Los anexos que forman parte de las ACTAS DEL COMITÉ DE ÉTICA EN LA INVESTIGACIÓN, no se encuentran organizados y dispuestos para consulta; a pesar de estar registrados en la TRD como documentos electrónicos, no se encuentran almacenados en un repositorio. El documento denominado ACTAS DE INICIO, en algunos PROYECTOS DE INVESTIGACIÓN consultados, se encuentra con anotaciones adicionales en lápiz. El proceso de Investigación no ha realizado transferencia documental al archivo central, de ninguna de sus series o subseries, desde que se adoptó y estableció la obligatoria aplicación de la TRD en la Universidad Pedagógica Nacional, en el año 2001. Los aspectos mencionados incumplen con lo establecido en el numeral 4.2.4 Control de Registros de la NTCGP 1000:2009."/>
    <s v="El proceso realizó la actualización de la Tabla de Retención Documental - TDR durante la vigencia 2016, e incluyó dentro de las funciones de la secretaria algunas de las labores de archivo; sin embargo no se cuenta con el personal para realizar dichas actividades y se requiere una nueva revisión de la TDR con el fin de actualizar la a la dinámica actual del proceso."/>
    <s v="1) Se pueden presentar Dificultades en la organización de la información y el control de los registros de la dependencia  2) Se puede incumplir la normatividad del tema de archivo"/>
    <s v="Revisión y actualización de la Tabla de Retención Documental del proceso"/>
    <s v="Revisar la TDR y solicitar la actualización a las dependencias correspondientes"/>
    <s v="Documentación archivada acorde a la TRD"/>
    <d v="2018-02-05T00:00:00"/>
    <d v="2018-12-20T00:00:00"/>
    <s v="Subdirectora de Gestión de Proyectos - Facilitadores SGP-CIUP"/>
    <s v="Archivo de la dependencia organizado conforme a lo estipulado en la TDR"/>
    <s v="Ninguna"/>
  </r>
  <r>
    <x v="19"/>
    <x v="1"/>
    <x v="9"/>
    <s v="Autocontrol"/>
    <s v="Acción preventiva generada desde el proceso de investigación Como proceso de autocontrol: Revisar y/o modificar los siguientes indicadores: FIG003INV - &quot;Número de grupos de investigación de la UPN, categorizados en el sistema Scienti de Colciencias&quot;. FIG002INV &quot;Docentes en procesos de investigación&quot; y FIG005INV &quot;Estudiantes en procesos formativos en investigación&quot;."/>
    <s v="No se han analizado los factores que están afectando el no cumplimiento de las metas de los indicadores en cuestión"/>
    <s v="No se están tomando medidas de mejora o análisis que puedan contribuir al proceso"/>
    <s v="Revisar y actualizar algunos de  los indicadores del proceso"/>
    <s v="Publicar Indicadores en el manual de procesos y procedimientos"/>
    <s v="Indicadores ajustados y/o revisados"/>
    <d v="2018-01-15T00:00:00"/>
    <d v="2018-12-28T00:00:00"/>
    <s v="Subdirectora de Gestión de Proyectos- Facilitadores SGP-CIUP"/>
    <s v="Indicadores acordes a la dinámica actual del proceso "/>
    <s v="Ninguna"/>
  </r>
  <r>
    <x v="20"/>
    <x v="2"/>
    <x v="2"/>
    <s v="No Conformidad"/>
    <s v="El PRO006PES Formulación de proyectos de inversión, se encuentra desactualizado puesto que alude al Comité Estratégico (Resolución 0078 de 2014) y dicha norma fue derogada por la Resolución 1612 de 2016, a través de ña cual se crea el Comité Directivo en Materia Presupuestal. De igual manera, en el paso 3. El procedimiento actual establece que la Rectoría revisa lineamientos y cronograma del POAI, pero esta figura ya no existe en tanto que el Estatuto de Presupuesto, Acuerdo 044 de 2015, no le contempla. Asimismo, los pasos 4 y 5 requieran actualizarse._x000a__x000a_El normograma del proceso de Planeación Estratégica se encuentra desactualizado, puesto que no considera la Resolución 1612 de 2016 &quot;Por la cual se revoca la Resolución 1495 de 2016 y establece el Comité Directivo de la Universidad Pedagógica Nacional&quot;, y tal Resolución es una norma a tener en cuenta en la medida en que incide en el desarrollo del PRO006PES Formulación de Proyectos de Inversión que hace parte del proceso de Planeación Estratégica"/>
    <s v="La actualización del PRO006PES y del normograma dependían de la expedición del Manual de Programación y Ejecución Presupuestal, que en la fecha de auditoría (agosto 2017) aún se encontraba en trámite ya que fue expedido con Resolución 1540 del 17 de noviembre de 2017"/>
    <s v="N/A"/>
    <s v="1. Actualizar e implementar el PRO006PES Formulación de proyectos de inversión de acuerdo con la normatividad vigente._x000a__x000a_2. Actualizar el normograma del proceso de Planeación Estratégica de acuerdo con la normatividad vigente"/>
    <s v="Actualizar el PRO006PES y el normograma del proceso de Planeación Estratégica de acuerdo con la normatividad vigente"/>
    <s v="PRO006PES y Normograma actualizados"/>
    <d v="2018-01-15T00:00:00"/>
    <d v="2018-04-30T00:00:00"/>
    <s v="Jefe ODP - Facilitador PFN - Facilitador PES"/>
    <s v="Documentos actualizados y publicados en la página web"/>
    <s v="Ninguna"/>
  </r>
  <r>
    <x v="20"/>
    <x v="0"/>
    <x v="0"/>
    <s v="Programa 1 Maestros con Excelencia y Dignidad"/>
    <s v="Proyecto 2 Reestructuración orgánica y normativa"/>
    <s v="Realizar una reestructuración orgánica y normativa de la Universidad"/>
    <s v="Nueva estructura organizacional adoptada"/>
    <s v="1. Compilar, sistematizar los aportes de las dependencias en relación con la propuesta de nueva estructura de la UPN._x000a_2. Socializar la propuesta con los directivos de la UPN y los representantes de los Sindicatos."/>
    <s v="Socializar el documento consolidado de aportes y la propuesta de estructura"/>
    <s v="Jornada de socialización de aportes y propuesta de estructura"/>
    <d v="2018-02-01T00:00:00"/>
    <d v="2018-04-30T00:00:00"/>
    <s v="Jefe Oficina de Desarrollo y Planeación - Profesional de apoyo"/>
    <s v="Participación de la comunidad y de los directivos en el proceso de reestructuración orgánica"/>
    <s v="Ninguna"/>
  </r>
  <r>
    <x v="20"/>
    <x v="1"/>
    <x v="1"/>
    <s v="Rendición de Cuentas"/>
    <s v="Información de calidad y en lenguaje comprensible"/>
    <s v="No Aplica"/>
    <s v="N/A"/>
    <s v="1. Consolidar aportes del Comité Directivo frente al cumplimiento de las metas del PDI._x000a_2. Finalizar documento técnico para enviarlo posteriormente al Rector."/>
    <s v="Presentar al Rector el documento técnico de seguimiento y evaluación de los avances del Plan de Desarrollo Institucional 2014-2019"/>
    <s v="Informe consolidado del Plan de Desarrollo Institucional 2014-2019"/>
    <d v="2018-01-20T00:00:00"/>
    <d v="2018-06-15T00:00:00"/>
    <s v="Jefe ODP - Facilitador PES"/>
    <s v="Contar con información actualizada para el análisis de cumplimiento de las metas del Plan de Desarrollo Institucional 2014-2019"/>
    <s v="Ninguna"/>
  </r>
  <r>
    <x v="20"/>
    <x v="1"/>
    <x v="1"/>
    <s v="Rendición de Cuentas"/>
    <s v="Diálogo de doble vía con la ciudadanía y sus organizaciones"/>
    <s v="No Aplica"/>
    <s v="N/A"/>
    <s v="1. Gestionar la realización de audiencias publicas con la comunidad universitaria._x000a_2. Convocar a la comunidad universitaria y otros grupos sociales a las audiencias publicas  "/>
    <s v="Llevar a cabo la audiencia pública con los resultados de la vigencia 2017"/>
    <s v="Audiencia Publica realizada"/>
    <d v="2018-01-15T00:00:00"/>
    <d v="2018-06-30T00:00:00"/>
    <s v="Facilitadores Equipo de trabajo Oficina de Desarrollo y planeación"/>
    <s v="Participación de la Comunidad universitaria informada en la audiencia pública"/>
    <s v="Ninguna"/>
  </r>
  <r>
    <x v="20"/>
    <x v="1"/>
    <x v="1"/>
    <s v="Racionalización de Trámites"/>
    <s v="Tecnológicas"/>
    <s v="Formularios diligenciados en línea"/>
    <s v="N/A"/>
    <s v="1. Actualizar el formato de racionalización de tramites del DAFP_x000a_2. Actualizar 4 tramites en el portal SUIT."/>
    <s v="Avanzar en la actualización de al menos cuatro tramites en el portal web SUIT"/>
    <s v="N° tramites actualizados / N° tramites propuestos por actualizar"/>
    <d v="2018-02-01T00:00:00"/>
    <d v="2018-12-31T00:00:00"/>
    <s v="Facilitadores Equipo de trabajo Oficina de Desarrollo y planeación"/>
    <s v="Sección de la UPN actualizado en el portal SUIT"/>
    <s v="Ninguna"/>
  </r>
  <r>
    <x v="20"/>
    <x v="0"/>
    <x v="0"/>
    <s v="Programa 7 Apropiación Social del Conocimiento y Comunicación Institucional"/>
    <s v="Proyecto 20 Fortalecimiento de las comunicaciones y los recursos educativos"/>
    <s v="Diseñar estrategias de comunicación que fortalezcan el empleo de los recursos educativos en los procesos pedagógicos de la Universidad y articulen el mensaje institucional con las redes sociales basadas en TIC"/>
    <s v="N° de estrategias diseñadas e implementadas por año (1)"/>
    <s v="Diseño y publicación de materiales impresos y virtuales de divulgación sobre la misión, visión y valores de la UPN"/>
    <s v="Publicar por lo menos dos veces al año la plataforma estratégica de la UPN (misión, visión y valores)"/>
    <s v="Dos campañas realizadas a lo largo del año, en cada semestre"/>
    <d v="2018-01-26T00:00:00"/>
    <d v="2018-12-15T00:00:00"/>
    <s v="Profesional especializado coordinador Grupo de Comunicaciones Corporativas"/>
    <s v=" Piezas gráficas _x000a_ _x000a_ Piezas digitales"/>
    <s v="Ninguna"/>
  </r>
  <r>
    <x v="20"/>
    <x v="1"/>
    <x v="1"/>
    <s v="Mecanismos de Atención al Ciudadano"/>
    <s v="Fortalecimiento de los canales de atención"/>
    <s v="No Aplica"/>
    <s v="No aplica"/>
    <s v="Publicar la oferta académica de la universidad en redes sociales y a través de canales impresos_x000a_ _x000a_Mantener actualizada la información sobre los programas académicos de pregrado y posgrado de la Universidad."/>
    <s v="Promover a través de redes sociales y de publicaciones impresas la oferta académica de la universidad, coincidiendo con lo períodos de convocatoria a matrículas."/>
    <s v="Número de plegables de programas académicos editados y actualizados en cuanto a su contenido y su gráfica_x000a__x000a_Número de publicaciones realizadas en redes sociales._x000a__x000a__x000a_"/>
    <d v="2018-01-26T00:00:00"/>
    <d v="2018-12-15T00:00:00"/>
    <s v="Profesional especializado coordinador Grupo de Comunicaciones Corporativas"/>
    <s v="Publicaciones en redes sociales_x000a_ _x000a_Piezas gráficas impresas "/>
    <s v="Ninguna"/>
  </r>
  <r>
    <x v="20"/>
    <x v="0"/>
    <x v="0"/>
    <s v="Programa 7 Apropiación Social del Conocimiento y Comunicación Institucional"/>
    <s v="Proyecto 20 Fortalecimiento de las comunicaciones y los recursos educativos"/>
    <s v="Diseñar estrategias de comunicación que fortalezcan el empleo de los recursos educativos en los procesos pedagógicos de la Universidad y articulen el mensaje institucional con las redes sociales basadas en TIC"/>
    <s v="N° de estrategias diseñadas e implementadas por año (1)"/>
    <s v="Gestionar, redactar y publicar los contenidos periodísticos para destacar las investigaciones, proyectos de extensión y prácticas pedagógicas de la Universidad."/>
    <s v="Publicar doce (12) artículos periodísticos en medios masivos de comunicación sobre proyectos de investigación, extensión o prácticas pedagógicas de la Universidad con el fin de fortalecer su divulgación y apropiación social."/>
    <s v="12 proyectos de investigación, proyección social o prácticas pedagógicas socializados"/>
    <d v="2018-01-26T00:00:00"/>
    <d v="2018-12-15T00:00:00"/>
    <s v="Profesional especializado coordinador Grupo de Comunicaciones Corporativas"/>
    <s v="Artículos periodísticos_x000a_ _x000a_"/>
    <s v="Ninguna"/>
  </r>
  <r>
    <x v="20"/>
    <x v="0"/>
    <x v="0"/>
    <s v="Programa 7 Apropiación Social del Conocimiento y Comunicación Institucional"/>
    <s v="Proyecto 20 Fortalecimiento de las comunicaciones y los recursos educativos"/>
    <s v="Diseñar estrategias de comunicación que fortalezcan el empleo de los recursos educativos en los procesos pedagógicos de la Universidad y articulen el mensaje institucional con las redes sociales basadas en TIC"/>
    <s v="N° de estrategias diseñadas e implementadas por año (1)"/>
    <s v="Redactar y publicar una información diaria sobre la actividad académica de la universidad"/>
    <s v="Realizar mínimo una publicación diaria en redes sociales que de cuenta de la actividad académica de la UPN"/>
    <s v="1 publicación diaria sobre actividad académica de la UPN"/>
    <d v="2018-01-26T00:00:00"/>
    <d v="2018-12-15T00:00:00"/>
    <s v="Profesional especializado coordinador Grupo de Comunicaciones Corporativas"/>
    <s v="Registro de publicaciones diarias en redes"/>
    <s v="Ninguna"/>
  </r>
  <r>
    <x v="20"/>
    <x v="0"/>
    <x v="0"/>
    <s v="Programa 7 Apropiación Social del Conocimiento y Comunicación Institucional"/>
    <s v="Proyecto 20 Fortalecimiento de las comunicaciones y los recursos educativos"/>
    <s v="Diseñar estrategias de comunicación que fortalezcan el empleo de los recursos educativos en los procesos pedagógicos de la Universidad y articulen el mensaje institucional con las redes sociales basadas en TIC"/>
    <s v="N° de estrategias diseñadas e implementadas por año (1)"/>
    <s v="Desarrollar acciones divulgativas de las labores institucionales ante la opinión pública, prensa y otros públicos de interés._x000a_ _x000a_ Consolidar un (1) registro de las apariciones institucionales en prensa."/>
    <s v="Gestionar la publicación de 100 notas anuales en medios de comunicación masivos que destaquen positivamente las labores de la Universidad y consolidar un (1) registro de las apariciones institucionales en prensa."/>
    <s v="100 notas anuales publicadas en medios de comunicación masivos _x000a_ _x000a_ 1 registro de las apariciones institucionales en prensa"/>
    <d v="2018-01-26T00:00:00"/>
    <d v="2018-12-15T00:00:00"/>
    <s v="Profesional especializado coordinador Grupo de Comunicaciones Corporativas"/>
    <s v="Registro de las apariciones institucionales en prensa"/>
    <s v="Ninguna"/>
  </r>
  <r>
    <x v="20"/>
    <x v="1"/>
    <x v="1"/>
    <s v="Transparencia y Acceso a la Información"/>
    <s v="Lineamientos de transparencia activa"/>
    <s v="No Aplica"/>
    <s v="No aplica"/>
    <s v="Gestionar la información, realizar el cubrimiento periodístico y redactar los contenidos para dar trámite a las solicitudes de divulgación de información de las unidades académicas y administrativas de la Universidad."/>
    <s v="Atender el 100% de las solicitudes de divulgación de información enviadas por las dependencias académicas y administrativas de la Universidad en los diferentes medios de comunicación institucionales."/>
    <s v="Número de solicitudes de divulgación atendidas_x000a_ _x000a_ "/>
    <d v="2018-01-26T00:00:00"/>
    <d v="2018-12-15T00:00:00"/>
    <s v="Profesional especializado coordinador Grupo de Comunicaciones Corporativas"/>
    <s v="Registro del tráfico de contenidos en los medios de comunicación institucionales_x000a_ _x000a_ Publicaciones en los medios de comunicación institucionales"/>
    <s v="Ninguna"/>
  </r>
  <r>
    <x v="20"/>
    <x v="1"/>
    <x v="6"/>
    <s v="Información en Línea"/>
    <s v="Publicación de información"/>
    <s v="No Aplica"/>
    <s v="No aplica"/>
    <s v="Divulgar contenidos relacionados con el buen uso de la imagen institucional, promover la consulta y el uso de la página interna del portal web institucional dedicada a este tema y difundir las estrategias y avances de Gobierno en línea."/>
    <s v="Crear y publicar dos (2) boletines electrónicos sobre cuidado de la identidad institucional y un boletín mensual sobre los avances de la institución en la implementación de los lineamientos establecidos por Gobierno en línea."/>
    <s v="2 boletines electrónicos sobre identidad institucional y uno mensual sobre estrategia GEL"/>
    <d v="2018-01-26T00:00:00"/>
    <d v="2018-12-15T00:00:00"/>
    <s v="Profesional especializado coordinador Grupo de Comunicaciones Corporativas"/>
    <s v="Contenidos para boletines digitales_x000a_ _x000a_ Boletines publicados"/>
    <s v="Ninguna"/>
  </r>
  <r>
    <x v="20"/>
    <x v="1"/>
    <x v="1"/>
    <s v="Transparencia y Acceso a la Información"/>
    <s v="Lineamientos de transparencia activa"/>
    <s v="No Aplica"/>
    <s v="No aplica"/>
    <s v="Consolidar la pauta visual y de navegación en los subdominios institucionales y elaborar los mapas de sitios de los subdominios institucionales._x000a_ _x000a_ Dar apoyo comunicativo a los procesos de elecciones y designaciones institucionales._x000a_ _x000a_ Promocionar el botón de suscripción (Notas Comunicantes, Magazín Pedagógico, boletines institucionales)."/>
    <s v="Consolidar y descentralizar la administración de contenidos de 10 mini sitios, actualizar las bases de datos existentes  y atender el 100% de las solicitudes de los procesos de elecciones y designaciones "/>
    <s v="Actas de entrega de los mini sitios a sus administradores y registro de atención de las solicitudes de procesos de elección y designación."/>
    <d v="2018-01-26T00:00:00"/>
    <d v="2018-12-15T00:00:00"/>
    <s v="Profesional especializado coordinador Grupo de Comunicaciones Corporativas"/>
    <s v="Actas de entrega de los mini sitios_x000a__x000a_ _x000a_ Registro (tráfico) de atención de las solicitudes de los procesos de elecciones y designaciones._x000a_ _x000a_ Documento con la información de los nuevos suscriptores."/>
    <s v="Ninguna"/>
  </r>
  <r>
    <x v="20"/>
    <x v="1"/>
    <x v="1"/>
    <s v="Transparencia y Acceso a la Información"/>
    <s v="Criterio diferencial de accesibilidad"/>
    <s v="No Aplica"/>
    <s v="No aplica"/>
    <s v="Gestionar la traducción de contenidos del portal web institucional._x000a_ _x000a_ Publicar los contenidos traducidos._x000a_ _x000a_ Promocionar los contenidos en segunda lengua en los subdominios institucionales."/>
    <s v="Gestionar con el Departamento de Lenguas la traducción de ochenta (80) cuartillas de los contenidos de primer y segundo nivel de las unidades académicas y administrativas."/>
    <s v="Número de cuartillas traducidas y publicadas en el portal web institucional. Número de enlaces generados y direccionados al portal en segunda lengua (inglés)"/>
    <d v="2018-01-26T00:00:00"/>
    <d v="2018-12-15T00:00:00"/>
    <s v="Profesional especializado coordinador Grupo de Comunicaciones Corporativas"/>
    <s v="Documento de los contenidos traducidos a la segunda lengua (inglés) y publicados en el portal web institucional:_x000a_ _x000a_ http://www.pedagogica.edu.co/vercontenido.php?id=10407"/>
    <s v="Plan GEL → Información en Línea"/>
  </r>
  <r>
    <x v="21"/>
    <x v="2"/>
    <x v="2"/>
    <s v="No Conformidad"/>
    <s v="El formato FOR003PFN Modificación Financiera a Proyectos de Inversión del proceso de Planeación Financiera, se encuentra desactualizado, según la auditada explica que este se actualizará con la aprobación del nuevo Manual de Presupuesto vigencia 2017, y para lo cual se debe utilizar el FOR001GDC._x000a__x000a_Así mismo en la ficha de caracterización control de cambios, se debe explicar que la eliminación que se realizó el 08/08/2012 al PRO004PFN Anteproyecto de Presupuesto de Funcionamiento, se debe a que esté quedo descrito en el PRO001 Programación Presupuestal y que al mismo tiempo se crearon 41 nuevos formatos que contribuyen al ejercicio de la presupuestación, lo cual demando un trabajo mayor, al tiempo que se hizo una mejora"/>
    <s v="La actualización del Manual de Programación Presupuestal con Resolución 1540 de 2017 genera la actualización de los formatos del proceso de Planeación Financiera, según el Acuerdo 044 del 15 de diciembre de 2015, por el cual se expide el Estatuto de Presupuesto de la Universidad Pedagógica Nacional."/>
    <s v="N/A"/>
    <s v="1. Actualizar e implementar el FOR003PFN de acuerdo al Manual de Programación y Ejecución Presupuestal_x000a__x000a_2. Actualizar la ficha de caracterización del proceso de planeación financiera de acuerdo al Manual de Programación y Ejecución Presupuestal, momento en el cual se ajustará la descripción de los cambios."/>
    <s v="Actualizar el FOR003PFN y la ficha de caracterización del proceso de planeación financiera, conforme a lo dispuesto en el Estatuto de Presupuesto y en el Manual de Programación Presupuestal."/>
    <s v="FOR003PFN y Ficha de Caracterización actualizados"/>
    <d v="2018-01-15T00:00:00"/>
    <d v="2018-04-30T00:00:00"/>
    <s v="Jefe ODP -Facilitador PFN - Profesional de apoyo"/>
    <s v="Documentos actualizados y publicados en la página web"/>
    <s v="Ninguna"/>
  </r>
  <r>
    <x v="21"/>
    <x v="2"/>
    <x v="2"/>
    <s v="Aspecto por Mejorar"/>
    <s v="El proceso auditado presenta como evidencia la actualización de su ficha técnica de indicadores, lo cual había dado origen a los hallazgos de la auditoria 2013. En este orden de ideas, los indicadores correspondientes al proceso PFN, se deben revisar, analizar, reformular y ajustar, para obtener una apropiada medición, acompañada de una razonabilidad y una coherencia con respecto a su objetivo, además de buscar independizarlos del proceso de Gestión Financiera"/>
    <s v="Hay medición de indicadores que no corresponden directamente con los procedimientos del proceso PFN sino con los procedimientos de GFN"/>
    <s v="N/A"/>
    <s v="1. Revisar y analizar los indicadores del proceso de planeación financiera frente al objetivo del proceso_x000a_2. Generar propuesta de actualización de los indicadores de PFN de acuerdo con los procedimientos y el objetivo del proceso_x000a_3. Solicitar al proceso de Gestión de Calidad la revisión y la publicación de indicadores"/>
    <s v="Reformular los indicadores que se considere deben ser objeto de ajuste del proceso de Planeación Financiera"/>
    <s v="Indicadores reformulados"/>
    <d v="2018-01-15T00:00:00"/>
    <d v="2018-04-30T00:00:00"/>
    <s v="Jefe ODP -Facilitador PFN - Profesional de apoyo"/>
    <s v="Documentos actualizados y publicados en la página web"/>
    <s v="Ningu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27" firstHeaderRow="1" firstDataRow="2" firstDataCol="1"/>
  <pivotFields count="15">
    <pivotField axis="axisRow" showAll="0">
      <items count="23">
        <item x="0"/>
        <item x="1"/>
        <item x="2"/>
        <item x="3"/>
        <item x="4"/>
        <item x="5"/>
        <item x="6"/>
        <item x="7"/>
        <item x="8"/>
        <item x="9"/>
        <item x="10"/>
        <item x="11"/>
        <item x="12"/>
        <item x="13"/>
        <item x="14"/>
        <item x="15"/>
        <item x="16"/>
        <item x="17"/>
        <item x="18"/>
        <item x="19"/>
        <item x="20"/>
        <item x="21"/>
        <item t="default"/>
      </items>
    </pivotField>
    <pivotField axis="axisCol" showAll="0">
      <items count="7">
        <item m="1" x="4"/>
        <item x="1"/>
        <item m="1" x="5"/>
        <item m="1" x="3"/>
        <item x="2"/>
        <item x="0"/>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1"/>
  </colFields>
  <colItems count="4">
    <i>
      <x v="1"/>
    </i>
    <i>
      <x v="4"/>
    </i>
    <i>
      <x v="5"/>
    </i>
    <i t="grand">
      <x/>
    </i>
  </colItems>
  <dataFields count="1">
    <dataField name="Cuenta de META O PRODUC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9" firstHeaderRow="1" firstDataRow="1" firstDataCol="1"/>
  <pivotFields count="15">
    <pivotField showAll="0"/>
    <pivotField axis="axisRow" showAll="0">
      <items count="7">
        <item m="1" x="4"/>
        <item x="1"/>
        <item m="1" x="5"/>
        <item x="0"/>
        <item m="1" x="3"/>
        <item x="2"/>
        <item t="default"/>
      </items>
    </pivotField>
    <pivotField axis="axisRow" showAll="0">
      <items count="17">
        <item x="7"/>
        <item m="1" x="14"/>
        <item x="2"/>
        <item x="10"/>
        <item x="11"/>
        <item x="0"/>
        <item x="8"/>
        <item x="3"/>
        <item x="4"/>
        <item m="1" x="13"/>
        <item x="9"/>
        <item m="1" x="12"/>
        <item x="5"/>
        <item x="6"/>
        <item m="1" x="15"/>
        <item x="1"/>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2"/>
  </rowFields>
  <rowItems count="16">
    <i>
      <x v="1"/>
    </i>
    <i r="1">
      <x v="10"/>
    </i>
    <i r="1">
      <x v="12"/>
    </i>
    <i r="1">
      <x v="13"/>
    </i>
    <i r="1">
      <x v="15"/>
    </i>
    <i>
      <x v="3"/>
    </i>
    <i r="1">
      <x v="5"/>
    </i>
    <i r="1">
      <x v="6"/>
    </i>
    <i r="1">
      <x v="7"/>
    </i>
    <i r="1">
      <x v="8"/>
    </i>
    <i>
      <x v="5"/>
    </i>
    <i r="1">
      <x/>
    </i>
    <i r="1">
      <x v="2"/>
    </i>
    <i r="1">
      <x v="3"/>
    </i>
    <i r="1">
      <x v="4"/>
    </i>
    <i t="grand">
      <x/>
    </i>
  </rowItems>
  <colItems count="1">
    <i/>
  </colItems>
  <dataFields count="1">
    <dataField name="Cuenta de META O PRODUC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H3:I19" totalsRowShown="0" headerRowDxfId="10">
  <tableColumns count="2">
    <tableColumn id="1" name="COMPONENTE DE GESTIÓN" dataDxfId="9"/>
    <tableColumn id="2" name="TOTAL METAS" dataDxfId="8"/>
  </tableColumns>
  <tableStyleInfo name="TableStyleMedium1" showFirstColumn="0" showLastColumn="0" showRowStripes="1" showColumnStripes="0"/>
</table>
</file>

<file path=xl/tables/table2.xml><?xml version="1.0" encoding="utf-8"?>
<table xmlns="http://schemas.openxmlformats.org/spreadsheetml/2006/main" id="2" name="Tabla2" displayName="Tabla2" ref="B3:F26" totalsRowShown="0" headerRowDxfId="7" dataDxfId="5" headerRowBorderDxfId="6">
  <tableColumns count="5">
    <tableColumn id="1" name="PROCESO" dataDxfId="4"/>
    <tableColumn id="2" name="Otros Elementos de Gestión" dataDxfId="3"/>
    <tableColumn id="3" name="Plan de Desarrollo Institucional 2014 2019" dataDxfId="2"/>
    <tableColumn id="4" name="Plan de Mejoramiento" dataDxfId="1"/>
    <tableColumn id="5" name="TOTAL METAS" dataDxfId="0">
      <calculatedColumnFormula>+Tabla2[[#This Row],[Otros Elementos de Gestión]]+Tabla2[[#This Row],[Plan de Desarrollo Institucional 2014 2019]]+Tabla2[[#This Row],[Plan de Mejoramiento]]</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BreakPreview" zoomScale="90" zoomScaleNormal="100" zoomScaleSheetLayoutView="90" workbookViewId="0">
      <selection activeCell="E24" sqref="E24"/>
    </sheetView>
  </sheetViews>
  <sheetFormatPr baseColWidth="10" defaultRowHeight="15" x14ac:dyDescent="0.25"/>
  <cols>
    <col min="1" max="1" width="1.85546875" style="10" customWidth="1"/>
    <col min="2" max="3" width="18.7109375" style="10" customWidth="1"/>
    <col min="4" max="4" width="17" style="10" customWidth="1"/>
    <col min="5" max="5" width="19.7109375" style="10" customWidth="1"/>
    <col min="6" max="6" width="18.140625" style="10" customWidth="1"/>
    <col min="7" max="7" width="16.28515625" style="10" customWidth="1"/>
    <col min="8" max="8" width="3.140625" style="10" customWidth="1"/>
    <col min="9" max="13" width="11.42578125" style="10"/>
    <col min="14" max="14" width="9.140625" style="10" customWidth="1"/>
    <col min="15" max="256" width="11.42578125" style="10"/>
    <col min="257" max="257" width="4.85546875" style="10" customWidth="1"/>
    <col min="258" max="258" width="13.5703125" style="10" customWidth="1"/>
    <col min="259" max="259" width="15.42578125" style="10" customWidth="1"/>
    <col min="260" max="260" width="15.5703125" style="10" customWidth="1"/>
    <col min="261" max="261" width="39.5703125" style="10" customWidth="1"/>
    <col min="262" max="262" width="24.7109375" style="10" customWidth="1"/>
    <col min="263" max="263" width="15.140625" style="10" customWidth="1"/>
    <col min="264" max="512" width="11.42578125" style="10"/>
    <col min="513" max="513" width="4.85546875" style="10" customWidth="1"/>
    <col min="514" max="514" width="13.5703125" style="10" customWidth="1"/>
    <col min="515" max="515" width="15.42578125" style="10" customWidth="1"/>
    <col min="516" max="516" width="15.5703125" style="10" customWidth="1"/>
    <col min="517" max="517" width="39.5703125" style="10" customWidth="1"/>
    <col min="518" max="518" width="24.7109375" style="10" customWidth="1"/>
    <col min="519" max="519" width="15.140625" style="10" customWidth="1"/>
    <col min="520" max="768" width="11.42578125" style="10"/>
    <col min="769" max="769" width="4.85546875" style="10" customWidth="1"/>
    <col min="770" max="770" width="13.5703125" style="10" customWidth="1"/>
    <col min="771" max="771" width="15.42578125" style="10" customWidth="1"/>
    <col min="772" max="772" width="15.5703125" style="10" customWidth="1"/>
    <col min="773" max="773" width="39.5703125" style="10" customWidth="1"/>
    <col min="774" max="774" width="24.7109375" style="10" customWidth="1"/>
    <col min="775" max="775" width="15.140625" style="10" customWidth="1"/>
    <col min="776" max="1024" width="11.42578125" style="10"/>
    <col min="1025" max="1025" width="4.85546875" style="10" customWidth="1"/>
    <col min="1026" max="1026" width="13.5703125" style="10" customWidth="1"/>
    <col min="1027" max="1027" width="15.42578125" style="10" customWidth="1"/>
    <col min="1028" max="1028" width="15.5703125" style="10" customWidth="1"/>
    <col min="1029" max="1029" width="39.5703125" style="10" customWidth="1"/>
    <col min="1030" max="1030" width="24.7109375" style="10" customWidth="1"/>
    <col min="1031" max="1031" width="15.140625" style="10" customWidth="1"/>
    <col min="1032" max="1280" width="11.42578125" style="10"/>
    <col min="1281" max="1281" width="4.85546875" style="10" customWidth="1"/>
    <col min="1282" max="1282" width="13.5703125" style="10" customWidth="1"/>
    <col min="1283" max="1283" width="15.42578125" style="10" customWidth="1"/>
    <col min="1284" max="1284" width="15.5703125" style="10" customWidth="1"/>
    <col min="1285" max="1285" width="39.5703125" style="10" customWidth="1"/>
    <col min="1286" max="1286" width="24.7109375" style="10" customWidth="1"/>
    <col min="1287" max="1287" width="15.140625" style="10" customWidth="1"/>
    <col min="1288" max="1536" width="11.42578125" style="10"/>
    <col min="1537" max="1537" width="4.85546875" style="10" customWidth="1"/>
    <col min="1538" max="1538" width="13.5703125" style="10" customWidth="1"/>
    <col min="1539" max="1539" width="15.42578125" style="10" customWidth="1"/>
    <col min="1540" max="1540" width="15.5703125" style="10" customWidth="1"/>
    <col min="1541" max="1541" width="39.5703125" style="10" customWidth="1"/>
    <col min="1542" max="1542" width="24.7109375" style="10" customWidth="1"/>
    <col min="1543" max="1543" width="15.140625" style="10" customWidth="1"/>
    <col min="1544" max="1792" width="11.42578125" style="10"/>
    <col min="1793" max="1793" width="4.85546875" style="10" customWidth="1"/>
    <col min="1794" max="1794" width="13.5703125" style="10" customWidth="1"/>
    <col min="1795" max="1795" width="15.42578125" style="10" customWidth="1"/>
    <col min="1796" max="1796" width="15.5703125" style="10" customWidth="1"/>
    <col min="1797" max="1797" width="39.5703125" style="10" customWidth="1"/>
    <col min="1798" max="1798" width="24.7109375" style="10" customWidth="1"/>
    <col min="1799" max="1799" width="15.140625" style="10" customWidth="1"/>
    <col min="1800" max="2048" width="11.42578125" style="10"/>
    <col min="2049" max="2049" width="4.85546875" style="10" customWidth="1"/>
    <col min="2050" max="2050" width="13.5703125" style="10" customWidth="1"/>
    <col min="2051" max="2051" width="15.42578125" style="10" customWidth="1"/>
    <col min="2052" max="2052" width="15.5703125" style="10" customWidth="1"/>
    <col min="2053" max="2053" width="39.5703125" style="10" customWidth="1"/>
    <col min="2054" max="2054" width="24.7109375" style="10" customWidth="1"/>
    <col min="2055" max="2055" width="15.140625" style="10" customWidth="1"/>
    <col min="2056" max="2304" width="11.42578125" style="10"/>
    <col min="2305" max="2305" width="4.85546875" style="10" customWidth="1"/>
    <col min="2306" max="2306" width="13.5703125" style="10" customWidth="1"/>
    <col min="2307" max="2307" width="15.42578125" style="10" customWidth="1"/>
    <col min="2308" max="2308" width="15.5703125" style="10" customWidth="1"/>
    <col min="2309" max="2309" width="39.5703125" style="10" customWidth="1"/>
    <col min="2310" max="2310" width="24.7109375" style="10" customWidth="1"/>
    <col min="2311" max="2311" width="15.140625" style="10" customWidth="1"/>
    <col min="2312" max="2560" width="11.42578125" style="10"/>
    <col min="2561" max="2561" width="4.85546875" style="10" customWidth="1"/>
    <col min="2562" max="2562" width="13.5703125" style="10" customWidth="1"/>
    <col min="2563" max="2563" width="15.42578125" style="10" customWidth="1"/>
    <col min="2564" max="2564" width="15.5703125" style="10" customWidth="1"/>
    <col min="2565" max="2565" width="39.5703125" style="10" customWidth="1"/>
    <col min="2566" max="2566" width="24.7109375" style="10" customWidth="1"/>
    <col min="2567" max="2567" width="15.140625" style="10" customWidth="1"/>
    <col min="2568" max="2816" width="11.42578125" style="10"/>
    <col min="2817" max="2817" width="4.85546875" style="10" customWidth="1"/>
    <col min="2818" max="2818" width="13.5703125" style="10" customWidth="1"/>
    <col min="2819" max="2819" width="15.42578125" style="10" customWidth="1"/>
    <col min="2820" max="2820" width="15.5703125" style="10" customWidth="1"/>
    <col min="2821" max="2821" width="39.5703125" style="10" customWidth="1"/>
    <col min="2822" max="2822" width="24.7109375" style="10" customWidth="1"/>
    <col min="2823" max="2823" width="15.140625" style="10" customWidth="1"/>
    <col min="2824" max="3072" width="11.42578125" style="10"/>
    <col min="3073" max="3073" width="4.85546875" style="10" customWidth="1"/>
    <col min="3074" max="3074" width="13.5703125" style="10" customWidth="1"/>
    <col min="3075" max="3075" width="15.42578125" style="10" customWidth="1"/>
    <col min="3076" max="3076" width="15.5703125" style="10" customWidth="1"/>
    <col min="3077" max="3077" width="39.5703125" style="10" customWidth="1"/>
    <col min="3078" max="3078" width="24.7109375" style="10" customWidth="1"/>
    <col min="3079" max="3079" width="15.140625" style="10" customWidth="1"/>
    <col min="3080" max="3328" width="11.42578125" style="10"/>
    <col min="3329" max="3329" width="4.85546875" style="10" customWidth="1"/>
    <col min="3330" max="3330" width="13.5703125" style="10" customWidth="1"/>
    <col min="3331" max="3331" width="15.42578125" style="10" customWidth="1"/>
    <col min="3332" max="3332" width="15.5703125" style="10" customWidth="1"/>
    <col min="3333" max="3333" width="39.5703125" style="10" customWidth="1"/>
    <col min="3334" max="3334" width="24.7109375" style="10" customWidth="1"/>
    <col min="3335" max="3335" width="15.140625" style="10" customWidth="1"/>
    <col min="3336" max="3584" width="11.42578125" style="10"/>
    <col min="3585" max="3585" width="4.85546875" style="10" customWidth="1"/>
    <col min="3586" max="3586" width="13.5703125" style="10" customWidth="1"/>
    <col min="3587" max="3587" width="15.42578125" style="10" customWidth="1"/>
    <col min="3588" max="3588" width="15.5703125" style="10" customWidth="1"/>
    <col min="3589" max="3589" width="39.5703125" style="10" customWidth="1"/>
    <col min="3590" max="3590" width="24.7109375" style="10" customWidth="1"/>
    <col min="3591" max="3591" width="15.140625" style="10" customWidth="1"/>
    <col min="3592" max="3840" width="11.42578125" style="10"/>
    <col min="3841" max="3841" width="4.85546875" style="10" customWidth="1"/>
    <col min="3842" max="3842" width="13.5703125" style="10" customWidth="1"/>
    <col min="3843" max="3843" width="15.42578125" style="10" customWidth="1"/>
    <col min="3844" max="3844" width="15.5703125" style="10" customWidth="1"/>
    <col min="3845" max="3845" width="39.5703125" style="10" customWidth="1"/>
    <col min="3846" max="3846" width="24.7109375" style="10" customWidth="1"/>
    <col min="3847" max="3847" width="15.140625" style="10" customWidth="1"/>
    <col min="3848" max="4096" width="11.42578125" style="10"/>
    <col min="4097" max="4097" width="4.85546875" style="10" customWidth="1"/>
    <col min="4098" max="4098" width="13.5703125" style="10" customWidth="1"/>
    <col min="4099" max="4099" width="15.42578125" style="10" customWidth="1"/>
    <col min="4100" max="4100" width="15.5703125" style="10" customWidth="1"/>
    <col min="4101" max="4101" width="39.5703125" style="10" customWidth="1"/>
    <col min="4102" max="4102" width="24.7109375" style="10" customWidth="1"/>
    <col min="4103" max="4103" width="15.140625" style="10" customWidth="1"/>
    <col min="4104" max="4352" width="11.42578125" style="10"/>
    <col min="4353" max="4353" width="4.85546875" style="10" customWidth="1"/>
    <col min="4354" max="4354" width="13.5703125" style="10" customWidth="1"/>
    <col min="4355" max="4355" width="15.42578125" style="10" customWidth="1"/>
    <col min="4356" max="4356" width="15.5703125" style="10" customWidth="1"/>
    <col min="4357" max="4357" width="39.5703125" style="10" customWidth="1"/>
    <col min="4358" max="4358" width="24.7109375" style="10" customWidth="1"/>
    <col min="4359" max="4359" width="15.140625" style="10" customWidth="1"/>
    <col min="4360" max="4608" width="11.42578125" style="10"/>
    <col min="4609" max="4609" width="4.85546875" style="10" customWidth="1"/>
    <col min="4610" max="4610" width="13.5703125" style="10" customWidth="1"/>
    <col min="4611" max="4611" width="15.42578125" style="10" customWidth="1"/>
    <col min="4612" max="4612" width="15.5703125" style="10" customWidth="1"/>
    <col min="4613" max="4613" width="39.5703125" style="10" customWidth="1"/>
    <col min="4614" max="4614" width="24.7109375" style="10" customWidth="1"/>
    <col min="4615" max="4615" width="15.140625" style="10" customWidth="1"/>
    <col min="4616" max="4864" width="11.42578125" style="10"/>
    <col min="4865" max="4865" width="4.85546875" style="10" customWidth="1"/>
    <col min="4866" max="4866" width="13.5703125" style="10" customWidth="1"/>
    <col min="4867" max="4867" width="15.42578125" style="10" customWidth="1"/>
    <col min="4868" max="4868" width="15.5703125" style="10" customWidth="1"/>
    <col min="4869" max="4869" width="39.5703125" style="10" customWidth="1"/>
    <col min="4870" max="4870" width="24.7109375" style="10" customWidth="1"/>
    <col min="4871" max="4871" width="15.140625" style="10" customWidth="1"/>
    <col min="4872" max="5120" width="11.42578125" style="10"/>
    <col min="5121" max="5121" width="4.85546875" style="10" customWidth="1"/>
    <col min="5122" max="5122" width="13.5703125" style="10" customWidth="1"/>
    <col min="5123" max="5123" width="15.42578125" style="10" customWidth="1"/>
    <col min="5124" max="5124" width="15.5703125" style="10" customWidth="1"/>
    <col min="5125" max="5125" width="39.5703125" style="10" customWidth="1"/>
    <col min="5126" max="5126" width="24.7109375" style="10" customWidth="1"/>
    <col min="5127" max="5127" width="15.140625" style="10" customWidth="1"/>
    <col min="5128" max="5376" width="11.42578125" style="10"/>
    <col min="5377" max="5377" width="4.85546875" style="10" customWidth="1"/>
    <col min="5378" max="5378" width="13.5703125" style="10" customWidth="1"/>
    <col min="5379" max="5379" width="15.42578125" style="10" customWidth="1"/>
    <col min="5380" max="5380" width="15.5703125" style="10" customWidth="1"/>
    <col min="5381" max="5381" width="39.5703125" style="10" customWidth="1"/>
    <col min="5382" max="5382" width="24.7109375" style="10" customWidth="1"/>
    <col min="5383" max="5383" width="15.140625" style="10" customWidth="1"/>
    <col min="5384" max="5632" width="11.42578125" style="10"/>
    <col min="5633" max="5633" width="4.85546875" style="10" customWidth="1"/>
    <col min="5634" max="5634" width="13.5703125" style="10" customWidth="1"/>
    <col min="5635" max="5635" width="15.42578125" style="10" customWidth="1"/>
    <col min="5636" max="5636" width="15.5703125" style="10" customWidth="1"/>
    <col min="5637" max="5637" width="39.5703125" style="10" customWidth="1"/>
    <col min="5638" max="5638" width="24.7109375" style="10" customWidth="1"/>
    <col min="5639" max="5639" width="15.140625" style="10" customWidth="1"/>
    <col min="5640" max="5888" width="11.42578125" style="10"/>
    <col min="5889" max="5889" width="4.85546875" style="10" customWidth="1"/>
    <col min="5890" max="5890" width="13.5703125" style="10" customWidth="1"/>
    <col min="5891" max="5891" width="15.42578125" style="10" customWidth="1"/>
    <col min="5892" max="5892" width="15.5703125" style="10" customWidth="1"/>
    <col min="5893" max="5893" width="39.5703125" style="10" customWidth="1"/>
    <col min="5894" max="5894" width="24.7109375" style="10" customWidth="1"/>
    <col min="5895" max="5895" width="15.140625" style="10" customWidth="1"/>
    <col min="5896" max="6144" width="11.42578125" style="10"/>
    <col min="6145" max="6145" width="4.85546875" style="10" customWidth="1"/>
    <col min="6146" max="6146" width="13.5703125" style="10" customWidth="1"/>
    <col min="6147" max="6147" width="15.42578125" style="10" customWidth="1"/>
    <col min="6148" max="6148" width="15.5703125" style="10" customWidth="1"/>
    <col min="6149" max="6149" width="39.5703125" style="10" customWidth="1"/>
    <col min="6150" max="6150" width="24.7109375" style="10" customWidth="1"/>
    <col min="6151" max="6151" width="15.140625" style="10" customWidth="1"/>
    <col min="6152" max="6400" width="11.42578125" style="10"/>
    <col min="6401" max="6401" width="4.85546875" style="10" customWidth="1"/>
    <col min="6402" max="6402" width="13.5703125" style="10" customWidth="1"/>
    <col min="6403" max="6403" width="15.42578125" style="10" customWidth="1"/>
    <col min="6404" max="6404" width="15.5703125" style="10" customWidth="1"/>
    <col min="6405" max="6405" width="39.5703125" style="10" customWidth="1"/>
    <col min="6406" max="6406" width="24.7109375" style="10" customWidth="1"/>
    <col min="6407" max="6407" width="15.140625" style="10" customWidth="1"/>
    <col min="6408" max="6656" width="11.42578125" style="10"/>
    <col min="6657" max="6657" width="4.85546875" style="10" customWidth="1"/>
    <col min="6658" max="6658" width="13.5703125" style="10" customWidth="1"/>
    <col min="6659" max="6659" width="15.42578125" style="10" customWidth="1"/>
    <col min="6660" max="6660" width="15.5703125" style="10" customWidth="1"/>
    <col min="6661" max="6661" width="39.5703125" style="10" customWidth="1"/>
    <col min="6662" max="6662" width="24.7109375" style="10" customWidth="1"/>
    <col min="6663" max="6663" width="15.140625" style="10" customWidth="1"/>
    <col min="6664" max="6912" width="11.42578125" style="10"/>
    <col min="6913" max="6913" width="4.85546875" style="10" customWidth="1"/>
    <col min="6914" max="6914" width="13.5703125" style="10" customWidth="1"/>
    <col min="6915" max="6915" width="15.42578125" style="10" customWidth="1"/>
    <col min="6916" max="6916" width="15.5703125" style="10" customWidth="1"/>
    <col min="6917" max="6917" width="39.5703125" style="10" customWidth="1"/>
    <col min="6918" max="6918" width="24.7109375" style="10" customWidth="1"/>
    <col min="6919" max="6919" width="15.140625" style="10" customWidth="1"/>
    <col min="6920" max="7168" width="11.42578125" style="10"/>
    <col min="7169" max="7169" width="4.85546875" style="10" customWidth="1"/>
    <col min="7170" max="7170" width="13.5703125" style="10" customWidth="1"/>
    <col min="7171" max="7171" width="15.42578125" style="10" customWidth="1"/>
    <col min="7172" max="7172" width="15.5703125" style="10" customWidth="1"/>
    <col min="7173" max="7173" width="39.5703125" style="10" customWidth="1"/>
    <col min="7174" max="7174" width="24.7109375" style="10" customWidth="1"/>
    <col min="7175" max="7175" width="15.140625" style="10" customWidth="1"/>
    <col min="7176" max="7424" width="11.42578125" style="10"/>
    <col min="7425" max="7425" width="4.85546875" style="10" customWidth="1"/>
    <col min="7426" max="7426" width="13.5703125" style="10" customWidth="1"/>
    <col min="7427" max="7427" width="15.42578125" style="10" customWidth="1"/>
    <col min="7428" max="7428" width="15.5703125" style="10" customWidth="1"/>
    <col min="7429" max="7429" width="39.5703125" style="10" customWidth="1"/>
    <col min="7430" max="7430" width="24.7109375" style="10" customWidth="1"/>
    <col min="7431" max="7431" width="15.140625" style="10" customWidth="1"/>
    <col min="7432" max="7680" width="11.42578125" style="10"/>
    <col min="7681" max="7681" width="4.85546875" style="10" customWidth="1"/>
    <col min="7682" max="7682" width="13.5703125" style="10" customWidth="1"/>
    <col min="7683" max="7683" width="15.42578125" style="10" customWidth="1"/>
    <col min="7684" max="7684" width="15.5703125" style="10" customWidth="1"/>
    <col min="7685" max="7685" width="39.5703125" style="10" customWidth="1"/>
    <col min="7686" max="7686" width="24.7109375" style="10" customWidth="1"/>
    <col min="7687" max="7687" width="15.140625" style="10" customWidth="1"/>
    <col min="7688" max="7936" width="11.42578125" style="10"/>
    <col min="7937" max="7937" width="4.85546875" style="10" customWidth="1"/>
    <col min="7938" max="7938" width="13.5703125" style="10" customWidth="1"/>
    <col min="7939" max="7939" width="15.42578125" style="10" customWidth="1"/>
    <col min="7940" max="7940" width="15.5703125" style="10" customWidth="1"/>
    <col min="7941" max="7941" width="39.5703125" style="10" customWidth="1"/>
    <col min="7942" max="7942" width="24.7109375" style="10" customWidth="1"/>
    <col min="7943" max="7943" width="15.140625" style="10" customWidth="1"/>
    <col min="7944" max="8192" width="11.42578125" style="10"/>
    <col min="8193" max="8193" width="4.85546875" style="10" customWidth="1"/>
    <col min="8194" max="8194" width="13.5703125" style="10" customWidth="1"/>
    <col min="8195" max="8195" width="15.42578125" style="10" customWidth="1"/>
    <col min="8196" max="8196" width="15.5703125" style="10" customWidth="1"/>
    <col min="8197" max="8197" width="39.5703125" style="10" customWidth="1"/>
    <col min="8198" max="8198" width="24.7109375" style="10" customWidth="1"/>
    <col min="8199" max="8199" width="15.140625" style="10" customWidth="1"/>
    <col min="8200" max="8448" width="11.42578125" style="10"/>
    <col min="8449" max="8449" width="4.85546875" style="10" customWidth="1"/>
    <col min="8450" max="8450" width="13.5703125" style="10" customWidth="1"/>
    <col min="8451" max="8451" width="15.42578125" style="10" customWidth="1"/>
    <col min="8452" max="8452" width="15.5703125" style="10" customWidth="1"/>
    <col min="8453" max="8453" width="39.5703125" style="10" customWidth="1"/>
    <col min="8454" max="8454" width="24.7109375" style="10" customWidth="1"/>
    <col min="8455" max="8455" width="15.140625" style="10" customWidth="1"/>
    <col min="8456" max="8704" width="11.42578125" style="10"/>
    <col min="8705" max="8705" width="4.85546875" style="10" customWidth="1"/>
    <col min="8706" max="8706" width="13.5703125" style="10" customWidth="1"/>
    <col min="8707" max="8707" width="15.42578125" style="10" customWidth="1"/>
    <col min="8708" max="8708" width="15.5703125" style="10" customWidth="1"/>
    <col min="8709" max="8709" width="39.5703125" style="10" customWidth="1"/>
    <col min="8710" max="8710" width="24.7109375" style="10" customWidth="1"/>
    <col min="8711" max="8711" width="15.140625" style="10" customWidth="1"/>
    <col min="8712" max="8960" width="11.42578125" style="10"/>
    <col min="8961" max="8961" width="4.85546875" style="10" customWidth="1"/>
    <col min="8962" max="8962" width="13.5703125" style="10" customWidth="1"/>
    <col min="8963" max="8963" width="15.42578125" style="10" customWidth="1"/>
    <col min="8964" max="8964" width="15.5703125" style="10" customWidth="1"/>
    <col min="8965" max="8965" width="39.5703125" style="10" customWidth="1"/>
    <col min="8966" max="8966" width="24.7109375" style="10" customWidth="1"/>
    <col min="8967" max="8967" width="15.140625" style="10" customWidth="1"/>
    <col min="8968" max="9216" width="11.42578125" style="10"/>
    <col min="9217" max="9217" width="4.85546875" style="10" customWidth="1"/>
    <col min="9218" max="9218" width="13.5703125" style="10" customWidth="1"/>
    <col min="9219" max="9219" width="15.42578125" style="10" customWidth="1"/>
    <col min="9220" max="9220" width="15.5703125" style="10" customWidth="1"/>
    <col min="9221" max="9221" width="39.5703125" style="10" customWidth="1"/>
    <col min="9222" max="9222" width="24.7109375" style="10" customWidth="1"/>
    <col min="9223" max="9223" width="15.140625" style="10" customWidth="1"/>
    <col min="9224" max="9472" width="11.42578125" style="10"/>
    <col min="9473" max="9473" width="4.85546875" style="10" customWidth="1"/>
    <col min="9474" max="9474" width="13.5703125" style="10" customWidth="1"/>
    <col min="9475" max="9475" width="15.42578125" style="10" customWidth="1"/>
    <col min="9476" max="9476" width="15.5703125" style="10" customWidth="1"/>
    <col min="9477" max="9477" width="39.5703125" style="10" customWidth="1"/>
    <col min="9478" max="9478" width="24.7109375" style="10" customWidth="1"/>
    <col min="9479" max="9479" width="15.140625" style="10" customWidth="1"/>
    <col min="9480" max="9728" width="11.42578125" style="10"/>
    <col min="9729" max="9729" width="4.85546875" style="10" customWidth="1"/>
    <col min="9730" max="9730" width="13.5703125" style="10" customWidth="1"/>
    <col min="9731" max="9731" width="15.42578125" style="10" customWidth="1"/>
    <col min="9732" max="9732" width="15.5703125" style="10" customWidth="1"/>
    <col min="9733" max="9733" width="39.5703125" style="10" customWidth="1"/>
    <col min="9734" max="9734" width="24.7109375" style="10" customWidth="1"/>
    <col min="9735" max="9735" width="15.140625" style="10" customWidth="1"/>
    <col min="9736" max="9984" width="11.42578125" style="10"/>
    <col min="9985" max="9985" width="4.85546875" style="10" customWidth="1"/>
    <col min="9986" max="9986" width="13.5703125" style="10" customWidth="1"/>
    <col min="9987" max="9987" width="15.42578125" style="10" customWidth="1"/>
    <col min="9988" max="9988" width="15.5703125" style="10" customWidth="1"/>
    <col min="9989" max="9989" width="39.5703125" style="10" customWidth="1"/>
    <col min="9990" max="9990" width="24.7109375" style="10" customWidth="1"/>
    <col min="9991" max="9991" width="15.140625" style="10" customWidth="1"/>
    <col min="9992" max="10240" width="11.42578125" style="10"/>
    <col min="10241" max="10241" width="4.85546875" style="10" customWidth="1"/>
    <col min="10242" max="10242" width="13.5703125" style="10" customWidth="1"/>
    <col min="10243" max="10243" width="15.42578125" style="10" customWidth="1"/>
    <col min="10244" max="10244" width="15.5703125" style="10" customWidth="1"/>
    <col min="10245" max="10245" width="39.5703125" style="10" customWidth="1"/>
    <col min="10246" max="10246" width="24.7109375" style="10" customWidth="1"/>
    <col min="10247" max="10247" width="15.140625" style="10" customWidth="1"/>
    <col min="10248" max="10496" width="11.42578125" style="10"/>
    <col min="10497" max="10497" width="4.85546875" style="10" customWidth="1"/>
    <col min="10498" max="10498" width="13.5703125" style="10" customWidth="1"/>
    <col min="10499" max="10499" width="15.42578125" style="10" customWidth="1"/>
    <col min="10500" max="10500" width="15.5703125" style="10" customWidth="1"/>
    <col min="10501" max="10501" width="39.5703125" style="10" customWidth="1"/>
    <col min="10502" max="10502" width="24.7109375" style="10" customWidth="1"/>
    <col min="10503" max="10503" width="15.140625" style="10" customWidth="1"/>
    <col min="10504" max="10752" width="11.42578125" style="10"/>
    <col min="10753" max="10753" width="4.85546875" style="10" customWidth="1"/>
    <col min="10754" max="10754" width="13.5703125" style="10" customWidth="1"/>
    <col min="10755" max="10755" width="15.42578125" style="10" customWidth="1"/>
    <col min="10756" max="10756" width="15.5703125" style="10" customWidth="1"/>
    <col min="10757" max="10757" width="39.5703125" style="10" customWidth="1"/>
    <col min="10758" max="10758" width="24.7109375" style="10" customWidth="1"/>
    <col min="10759" max="10759" width="15.140625" style="10" customWidth="1"/>
    <col min="10760" max="11008" width="11.42578125" style="10"/>
    <col min="11009" max="11009" width="4.85546875" style="10" customWidth="1"/>
    <col min="11010" max="11010" width="13.5703125" style="10" customWidth="1"/>
    <col min="11011" max="11011" width="15.42578125" style="10" customWidth="1"/>
    <col min="11012" max="11012" width="15.5703125" style="10" customWidth="1"/>
    <col min="11013" max="11013" width="39.5703125" style="10" customWidth="1"/>
    <col min="11014" max="11014" width="24.7109375" style="10" customWidth="1"/>
    <col min="11015" max="11015" width="15.140625" style="10" customWidth="1"/>
    <col min="11016" max="11264" width="11.42578125" style="10"/>
    <col min="11265" max="11265" width="4.85546875" style="10" customWidth="1"/>
    <col min="11266" max="11266" width="13.5703125" style="10" customWidth="1"/>
    <col min="11267" max="11267" width="15.42578125" style="10" customWidth="1"/>
    <col min="11268" max="11268" width="15.5703125" style="10" customWidth="1"/>
    <col min="11269" max="11269" width="39.5703125" style="10" customWidth="1"/>
    <col min="11270" max="11270" width="24.7109375" style="10" customWidth="1"/>
    <col min="11271" max="11271" width="15.140625" style="10" customWidth="1"/>
    <col min="11272" max="11520" width="11.42578125" style="10"/>
    <col min="11521" max="11521" width="4.85546875" style="10" customWidth="1"/>
    <col min="11522" max="11522" width="13.5703125" style="10" customWidth="1"/>
    <col min="11523" max="11523" width="15.42578125" style="10" customWidth="1"/>
    <col min="11524" max="11524" width="15.5703125" style="10" customWidth="1"/>
    <col min="11525" max="11525" width="39.5703125" style="10" customWidth="1"/>
    <col min="11526" max="11526" width="24.7109375" style="10" customWidth="1"/>
    <col min="11527" max="11527" width="15.140625" style="10" customWidth="1"/>
    <col min="11528" max="11776" width="11.42578125" style="10"/>
    <col min="11777" max="11777" width="4.85546875" style="10" customWidth="1"/>
    <col min="11778" max="11778" width="13.5703125" style="10" customWidth="1"/>
    <col min="11779" max="11779" width="15.42578125" style="10" customWidth="1"/>
    <col min="11780" max="11780" width="15.5703125" style="10" customWidth="1"/>
    <col min="11781" max="11781" width="39.5703125" style="10" customWidth="1"/>
    <col min="11782" max="11782" width="24.7109375" style="10" customWidth="1"/>
    <col min="11783" max="11783" width="15.140625" style="10" customWidth="1"/>
    <col min="11784" max="12032" width="11.42578125" style="10"/>
    <col min="12033" max="12033" width="4.85546875" style="10" customWidth="1"/>
    <col min="12034" max="12034" width="13.5703125" style="10" customWidth="1"/>
    <col min="12035" max="12035" width="15.42578125" style="10" customWidth="1"/>
    <col min="12036" max="12036" width="15.5703125" style="10" customWidth="1"/>
    <col min="12037" max="12037" width="39.5703125" style="10" customWidth="1"/>
    <col min="12038" max="12038" width="24.7109375" style="10" customWidth="1"/>
    <col min="12039" max="12039" width="15.140625" style="10" customWidth="1"/>
    <col min="12040" max="12288" width="11.42578125" style="10"/>
    <col min="12289" max="12289" width="4.85546875" style="10" customWidth="1"/>
    <col min="12290" max="12290" width="13.5703125" style="10" customWidth="1"/>
    <col min="12291" max="12291" width="15.42578125" style="10" customWidth="1"/>
    <col min="12292" max="12292" width="15.5703125" style="10" customWidth="1"/>
    <col min="12293" max="12293" width="39.5703125" style="10" customWidth="1"/>
    <col min="12294" max="12294" width="24.7109375" style="10" customWidth="1"/>
    <col min="12295" max="12295" width="15.140625" style="10" customWidth="1"/>
    <col min="12296" max="12544" width="11.42578125" style="10"/>
    <col min="12545" max="12545" width="4.85546875" style="10" customWidth="1"/>
    <col min="12546" max="12546" width="13.5703125" style="10" customWidth="1"/>
    <col min="12547" max="12547" width="15.42578125" style="10" customWidth="1"/>
    <col min="12548" max="12548" width="15.5703125" style="10" customWidth="1"/>
    <col min="12549" max="12549" width="39.5703125" style="10" customWidth="1"/>
    <col min="12550" max="12550" width="24.7109375" style="10" customWidth="1"/>
    <col min="12551" max="12551" width="15.140625" style="10" customWidth="1"/>
    <col min="12552" max="12800" width="11.42578125" style="10"/>
    <col min="12801" max="12801" width="4.85546875" style="10" customWidth="1"/>
    <col min="12802" max="12802" width="13.5703125" style="10" customWidth="1"/>
    <col min="12803" max="12803" width="15.42578125" style="10" customWidth="1"/>
    <col min="12804" max="12804" width="15.5703125" style="10" customWidth="1"/>
    <col min="12805" max="12805" width="39.5703125" style="10" customWidth="1"/>
    <col min="12806" max="12806" width="24.7109375" style="10" customWidth="1"/>
    <col min="12807" max="12807" width="15.140625" style="10" customWidth="1"/>
    <col min="12808" max="13056" width="11.42578125" style="10"/>
    <col min="13057" max="13057" width="4.85546875" style="10" customWidth="1"/>
    <col min="13058" max="13058" width="13.5703125" style="10" customWidth="1"/>
    <col min="13059" max="13059" width="15.42578125" style="10" customWidth="1"/>
    <col min="13060" max="13060" width="15.5703125" style="10" customWidth="1"/>
    <col min="13061" max="13061" width="39.5703125" style="10" customWidth="1"/>
    <col min="13062" max="13062" width="24.7109375" style="10" customWidth="1"/>
    <col min="13063" max="13063" width="15.140625" style="10" customWidth="1"/>
    <col min="13064" max="13312" width="11.42578125" style="10"/>
    <col min="13313" max="13313" width="4.85546875" style="10" customWidth="1"/>
    <col min="13314" max="13314" width="13.5703125" style="10" customWidth="1"/>
    <col min="13315" max="13315" width="15.42578125" style="10" customWidth="1"/>
    <col min="13316" max="13316" width="15.5703125" style="10" customWidth="1"/>
    <col min="13317" max="13317" width="39.5703125" style="10" customWidth="1"/>
    <col min="13318" max="13318" width="24.7109375" style="10" customWidth="1"/>
    <col min="13319" max="13319" width="15.140625" style="10" customWidth="1"/>
    <col min="13320" max="13568" width="11.42578125" style="10"/>
    <col min="13569" max="13569" width="4.85546875" style="10" customWidth="1"/>
    <col min="13570" max="13570" width="13.5703125" style="10" customWidth="1"/>
    <col min="13571" max="13571" width="15.42578125" style="10" customWidth="1"/>
    <col min="13572" max="13572" width="15.5703125" style="10" customWidth="1"/>
    <col min="13573" max="13573" width="39.5703125" style="10" customWidth="1"/>
    <col min="13574" max="13574" width="24.7109375" style="10" customWidth="1"/>
    <col min="13575" max="13575" width="15.140625" style="10" customWidth="1"/>
    <col min="13576" max="13824" width="11.42578125" style="10"/>
    <col min="13825" max="13825" width="4.85546875" style="10" customWidth="1"/>
    <col min="13826" max="13826" width="13.5703125" style="10" customWidth="1"/>
    <col min="13827" max="13827" width="15.42578125" style="10" customWidth="1"/>
    <col min="13828" max="13828" width="15.5703125" style="10" customWidth="1"/>
    <col min="13829" max="13829" width="39.5703125" style="10" customWidth="1"/>
    <col min="13830" max="13830" width="24.7109375" style="10" customWidth="1"/>
    <col min="13831" max="13831" width="15.140625" style="10" customWidth="1"/>
    <col min="13832" max="14080" width="11.42578125" style="10"/>
    <col min="14081" max="14081" width="4.85546875" style="10" customWidth="1"/>
    <col min="14082" max="14082" width="13.5703125" style="10" customWidth="1"/>
    <col min="14083" max="14083" width="15.42578125" style="10" customWidth="1"/>
    <col min="14084" max="14084" width="15.5703125" style="10" customWidth="1"/>
    <col min="14085" max="14085" width="39.5703125" style="10" customWidth="1"/>
    <col min="14086" max="14086" width="24.7109375" style="10" customWidth="1"/>
    <col min="14087" max="14087" width="15.140625" style="10" customWidth="1"/>
    <col min="14088" max="14336" width="11.42578125" style="10"/>
    <col min="14337" max="14337" width="4.85546875" style="10" customWidth="1"/>
    <col min="14338" max="14338" width="13.5703125" style="10" customWidth="1"/>
    <col min="14339" max="14339" width="15.42578125" style="10" customWidth="1"/>
    <col min="14340" max="14340" width="15.5703125" style="10" customWidth="1"/>
    <col min="14341" max="14341" width="39.5703125" style="10" customWidth="1"/>
    <col min="14342" max="14342" width="24.7109375" style="10" customWidth="1"/>
    <col min="14343" max="14343" width="15.140625" style="10" customWidth="1"/>
    <col min="14344" max="14592" width="11.42578125" style="10"/>
    <col min="14593" max="14593" width="4.85546875" style="10" customWidth="1"/>
    <col min="14594" max="14594" width="13.5703125" style="10" customWidth="1"/>
    <col min="14595" max="14595" width="15.42578125" style="10" customWidth="1"/>
    <col min="14596" max="14596" width="15.5703125" style="10" customWidth="1"/>
    <col min="14597" max="14597" width="39.5703125" style="10" customWidth="1"/>
    <col min="14598" max="14598" width="24.7109375" style="10" customWidth="1"/>
    <col min="14599" max="14599" width="15.140625" style="10" customWidth="1"/>
    <col min="14600" max="14848" width="11.42578125" style="10"/>
    <col min="14849" max="14849" width="4.85546875" style="10" customWidth="1"/>
    <col min="14850" max="14850" width="13.5703125" style="10" customWidth="1"/>
    <col min="14851" max="14851" width="15.42578125" style="10" customWidth="1"/>
    <col min="14852" max="14852" width="15.5703125" style="10" customWidth="1"/>
    <col min="14853" max="14853" width="39.5703125" style="10" customWidth="1"/>
    <col min="14854" max="14854" width="24.7109375" style="10" customWidth="1"/>
    <col min="14855" max="14855" width="15.140625" style="10" customWidth="1"/>
    <col min="14856" max="15104" width="11.42578125" style="10"/>
    <col min="15105" max="15105" width="4.85546875" style="10" customWidth="1"/>
    <col min="15106" max="15106" width="13.5703125" style="10" customWidth="1"/>
    <col min="15107" max="15107" width="15.42578125" style="10" customWidth="1"/>
    <col min="15108" max="15108" width="15.5703125" style="10" customWidth="1"/>
    <col min="15109" max="15109" width="39.5703125" style="10" customWidth="1"/>
    <col min="15110" max="15110" width="24.7109375" style="10" customWidth="1"/>
    <col min="15111" max="15111" width="15.140625" style="10" customWidth="1"/>
    <col min="15112" max="15360" width="11.42578125" style="10"/>
    <col min="15361" max="15361" width="4.85546875" style="10" customWidth="1"/>
    <col min="15362" max="15362" width="13.5703125" style="10" customWidth="1"/>
    <col min="15363" max="15363" width="15.42578125" style="10" customWidth="1"/>
    <col min="15364" max="15364" width="15.5703125" style="10" customWidth="1"/>
    <col min="15365" max="15365" width="39.5703125" style="10" customWidth="1"/>
    <col min="15366" max="15366" width="24.7109375" style="10" customWidth="1"/>
    <col min="15367" max="15367" width="15.140625" style="10" customWidth="1"/>
    <col min="15368" max="15616" width="11.42578125" style="10"/>
    <col min="15617" max="15617" width="4.85546875" style="10" customWidth="1"/>
    <col min="15618" max="15618" width="13.5703125" style="10" customWidth="1"/>
    <col min="15619" max="15619" width="15.42578125" style="10" customWidth="1"/>
    <col min="15620" max="15620" width="15.5703125" style="10" customWidth="1"/>
    <col min="15621" max="15621" width="39.5703125" style="10" customWidth="1"/>
    <col min="15622" max="15622" width="24.7109375" style="10" customWidth="1"/>
    <col min="15623" max="15623" width="15.140625" style="10" customWidth="1"/>
    <col min="15624" max="15872" width="11.42578125" style="10"/>
    <col min="15873" max="15873" width="4.85546875" style="10" customWidth="1"/>
    <col min="15874" max="15874" width="13.5703125" style="10" customWidth="1"/>
    <col min="15875" max="15875" width="15.42578125" style="10" customWidth="1"/>
    <col min="15876" max="15876" width="15.5703125" style="10" customWidth="1"/>
    <col min="15877" max="15877" width="39.5703125" style="10" customWidth="1"/>
    <col min="15878" max="15878" width="24.7109375" style="10" customWidth="1"/>
    <col min="15879" max="15879" width="15.140625" style="10" customWidth="1"/>
    <col min="15880" max="16128" width="11.42578125" style="10"/>
    <col min="16129" max="16129" width="4.85546875" style="10" customWidth="1"/>
    <col min="16130" max="16130" width="13.5703125" style="10" customWidth="1"/>
    <col min="16131" max="16131" width="15.42578125" style="10" customWidth="1"/>
    <col min="16132" max="16132" width="15.5703125" style="10" customWidth="1"/>
    <col min="16133" max="16133" width="39.5703125" style="10" customWidth="1"/>
    <col min="16134" max="16134" width="24.7109375" style="10" customWidth="1"/>
    <col min="16135" max="16135" width="15.140625" style="10" customWidth="1"/>
    <col min="16136" max="16384" width="11.42578125" style="10"/>
  </cols>
  <sheetData>
    <row r="1" spans="1:20" x14ac:dyDescent="0.25">
      <c r="A1" s="101" t="s">
        <v>456</v>
      </c>
      <c r="B1" s="102"/>
      <c r="C1" s="102"/>
      <c r="D1" s="102"/>
      <c r="E1" s="102"/>
      <c r="F1" s="102"/>
      <c r="G1" s="102"/>
      <c r="H1" s="102"/>
      <c r="I1" s="102"/>
      <c r="J1" s="102"/>
      <c r="K1" s="102"/>
      <c r="L1" s="102"/>
      <c r="M1" s="102"/>
      <c r="N1" s="102"/>
    </row>
    <row r="2" spans="1:20" ht="15.75" customHeight="1" thickBot="1" x14ac:dyDescent="0.3"/>
    <row r="3" spans="1:20" ht="15.75" thickTop="1" x14ac:dyDescent="0.25">
      <c r="A3" s="11"/>
      <c r="B3" s="12"/>
      <c r="C3" s="12"/>
      <c r="D3" s="12"/>
      <c r="E3" s="12"/>
      <c r="F3" s="12"/>
      <c r="G3" s="12"/>
      <c r="H3" s="13"/>
      <c r="I3" s="43"/>
      <c r="J3" s="44"/>
      <c r="K3" s="44"/>
      <c r="L3" s="44"/>
      <c r="M3" s="44"/>
      <c r="N3" s="45"/>
      <c r="O3" s="43"/>
      <c r="P3" s="44"/>
      <c r="Q3" s="44"/>
      <c r="R3" s="44"/>
      <c r="S3" s="44"/>
      <c r="T3" s="45"/>
    </row>
    <row r="4" spans="1:20" ht="15" customHeight="1" x14ac:dyDescent="0.25">
      <c r="A4" s="14"/>
      <c r="B4" s="116" t="s">
        <v>9</v>
      </c>
      <c r="C4" s="116"/>
      <c r="D4" s="116"/>
      <c r="E4" s="116"/>
      <c r="F4" s="116"/>
      <c r="G4" s="116"/>
      <c r="H4" s="117"/>
      <c r="I4" s="111" t="s">
        <v>457</v>
      </c>
      <c r="J4" s="112"/>
      <c r="K4" s="112"/>
      <c r="L4" s="112"/>
      <c r="M4" s="112"/>
      <c r="N4" s="113"/>
      <c r="O4" s="103" t="s">
        <v>458</v>
      </c>
      <c r="P4" s="104"/>
      <c r="Q4" s="104"/>
      <c r="R4" s="104"/>
      <c r="S4" s="104"/>
      <c r="T4" s="105"/>
    </row>
    <row r="5" spans="1:20" ht="36.75" customHeight="1" x14ac:dyDescent="0.25">
      <c r="A5" s="14"/>
      <c r="B5" s="107" t="s">
        <v>460</v>
      </c>
      <c r="C5" s="107"/>
      <c r="D5" s="107"/>
      <c r="E5" s="107"/>
      <c r="F5" s="107"/>
      <c r="G5" s="107"/>
      <c r="H5" s="108"/>
      <c r="I5" s="14"/>
      <c r="J5" s="21"/>
      <c r="K5" s="21"/>
      <c r="L5" s="21"/>
      <c r="M5" s="21"/>
      <c r="N5" s="36"/>
      <c r="O5" s="14"/>
      <c r="P5" s="21"/>
      <c r="Q5" s="21"/>
      <c r="R5" s="21"/>
      <c r="S5" s="21"/>
      <c r="T5" s="36"/>
    </row>
    <row r="6" spans="1:20" ht="15.75" thickBot="1" x14ac:dyDescent="0.3">
      <c r="A6" s="14"/>
      <c r="B6" s="15"/>
      <c r="C6" s="15"/>
      <c r="D6" s="15"/>
      <c r="E6" s="15"/>
      <c r="F6" s="15"/>
      <c r="G6" s="15"/>
      <c r="H6" s="16"/>
      <c r="I6" s="42"/>
      <c r="J6" s="21"/>
      <c r="K6" s="21"/>
      <c r="L6" s="21"/>
      <c r="M6" s="21"/>
      <c r="N6" s="36"/>
      <c r="O6" s="42"/>
      <c r="P6" s="21"/>
      <c r="Q6" s="21"/>
      <c r="R6" s="21"/>
      <c r="S6" s="21"/>
      <c r="T6" s="36"/>
    </row>
    <row r="7" spans="1:20" ht="71.25" customHeight="1" thickBot="1" x14ac:dyDescent="0.3">
      <c r="A7" s="14"/>
      <c r="B7" s="47" t="s">
        <v>392</v>
      </c>
      <c r="C7" s="48" t="s">
        <v>393</v>
      </c>
      <c r="D7" s="49" t="s">
        <v>394</v>
      </c>
      <c r="E7" s="52" t="s">
        <v>396</v>
      </c>
      <c r="F7" s="50" t="s">
        <v>409</v>
      </c>
      <c r="G7" s="51" t="s">
        <v>397</v>
      </c>
      <c r="H7" s="37"/>
      <c r="I7" s="106" t="s">
        <v>455</v>
      </c>
      <c r="J7" s="107"/>
      <c r="K7" s="107"/>
      <c r="L7" s="107"/>
      <c r="M7" s="107"/>
      <c r="N7" s="108"/>
      <c r="O7" s="106" t="s">
        <v>459</v>
      </c>
      <c r="P7" s="107"/>
      <c r="Q7" s="107"/>
      <c r="R7" s="107"/>
      <c r="S7" s="107"/>
      <c r="T7" s="108"/>
    </row>
    <row r="8" spans="1:20" ht="25.5" x14ac:dyDescent="0.25">
      <c r="A8" s="14"/>
      <c r="B8" s="25" t="s">
        <v>400</v>
      </c>
      <c r="C8" s="27" t="s">
        <v>398</v>
      </c>
      <c r="D8" s="29" t="s">
        <v>399</v>
      </c>
      <c r="E8" s="32" t="s">
        <v>401</v>
      </c>
      <c r="F8" s="34" t="s">
        <v>402</v>
      </c>
      <c r="G8" s="22" t="s">
        <v>403</v>
      </c>
      <c r="H8" s="38"/>
      <c r="I8" s="40"/>
      <c r="J8" s="41"/>
      <c r="K8" s="41"/>
      <c r="L8" s="41"/>
      <c r="M8" s="41"/>
      <c r="N8" s="46"/>
      <c r="O8" s="40"/>
      <c r="P8" s="41"/>
      <c r="Q8" s="41"/>
      <c r="R8" s="41"/>
      <c r="S8" s="41"/>
      <c r="T8" s="46"/>
    </row>
    <row r="9" spans="1:20" ht="114.75" customHeight="1" x14ac:dyDescent="0.25">
      <c r="A9" s="14"/>
      <c r="B9" s="26" t="s">
        <v>404</v>
      </c>
      <c r="C9" s="7" t="s">
        <v>411</v>
      </c>
      <c r="D9" s="30" t="s">
        <v>473</v>
      </c>
      <c r="E9" s="4" t="s">
        <v>408</v>
      </c>
      <c r="F9" s="8" t="s">
        <v>405</v>
      </c>
      <c r="G9" s="23" t="s">
        <v>406</v>
      </c>
      <c r="H9" s="37"/>
      <c r="I9" s="95" t="s">
        <v>495</v>
      </c>
      <c r="J9" s="96"/>
      <c r="K9" s="96"/>
      <c r="L9" s="96"/>
      <c r="M9" s="96"/>
      <c r="N9" s="97"/>
      <c r="O9" s="95" t="s">
        <v>461</v>
      </c>
      <c r="P9" s="96"/>
      <c r="Q9" s="96"/>
      <c r="R9" s="96"/>
      <c r="S9" s="96"/>
      <c r="T9" s="97"/>
    </row>
    <row r="10" spans="1:20" ht="89.25" x14ac:dyDescent="0.25">
      <c r="A10" s="14"/>
      <c r="B10" s="109" t="s">
        <v>407</v>
      </c>
      <c r="C10" s="115" t="s">
        <v>420</v>
      </c>
      <c r="D10" s="30" t="s">
        <v>412</v>
      </c>
      <c r="E10" s="4" t="s">
        <v>410</v>
      </c>
      <c r="F10" s="8" t="s">
        <v>421</v>
      </c>
      <c r="G10" s="23" t="s">
        <v>421</v>
      </c>
      <c r="H10" s="37"/>
      <c r="I10" s="95"/>
      <c r="J10" s="96"/>
      <c r="K10" s="96"/>
      <c r="L10" s="96"/>
      <c r="M10" s="96"/>
      <c r="N10" s="97"/>
      <c r="O10" s="95"/>
      <c r="P10" s="96"/>
      <c r="Q10" s="96"/>
      <c r="R10" s="96"/>
      <c r="S10" s="96"/>
      <c r="T10" s="97"/>
    </row>
    <row r="11" spans="1:20" ht="38.25" x14ac:dyDescent="0.25">
      <c r="A11" s="14"/>
      <c r="B11" s="109"/>
      <c r="C11" s="115"/>
      <c r="D11" s="30" t="s">
        <v>413</v>
      </c>
      <c r="E11" s="4" t="s">
        <v>414</v>
      </c>
      <c r="F11" s="8" t="s">
        <v>421</v>
      </c>
      <c r="G11" s="23" t="s">
        <v>421</v>
      </c>
      <c r="H11" s="37"/>
      <c r="I11" s="95"/>
      <c r="J11" s="96"/>
      <c r="K11" s="96"/>
      <c r="L11" s="96"/>
      <c r="M11" s="96"/>
      <c r="N11" s="97"/>
      <c r="O11" s="95"/>
      <c r="P11" s="96"/>
      <c r="Q11" s="96"/>
      <c r="R11" s="96"/>
      <c r="S11" s="96"/>
      <c r="T11" s="97"/>
    </row>
    <row r="12" spans="1:20" ht="102" x14ac:dyDescent="0.25">
      <c r="A12" s="14"/>
      <c r="B12" s="109"/>
      <c r="C12" s="115"/>
      <c r="D12" s="30" t="s">
        <v>415</v>
      </c>
      <c r="E12" s="4" t="s">
        <v>462</v>
      </c>
      <c r="F12" s="8" t="s">
        <v>421</v>
      </c>
      <c r="G12" s="23" t="s">
        <v>421</v>
      </c>
      <c r="H12" s="37"/>
      <c r="I12" s="95"/>
      <c r="J12" s="96"/>
      <c r="K12" s="96"/>
      <c r="L12" s="96"/>
      <c r="M12" s="96"/>
      <c r="N12" s="97"/>
      <c r="O12" s="95"/>
      <c r="P12" s="96"/>
      <c r="Q12" s="96"/>
      <c r="R12" s="96"/>
      <c r="S12" s="96"/>
      <c r="T12" s="97"/>
    </row>
    <row r="13" spans="1:20" ht="127.5" x14ac:dyDescent="0.25">
      <c r="A13" s="14"/>
      <c r="B13" s="109"/>
      <c r="C13" s="115"/>
      <c r="D13" s="30" t="s">
        <v>416</v>
      </c>
      <c r="E13" s="4" t="s">
        <v>417</v>
      </c>
      <c r="F13" s="8" t="s">
        <v>421</v>
      </c>
      <c r="G13" s="23" t="s">
        <v>421</v>
      </c>
      <c r="H13" s="37"/>
      <c r="I13" s="95"/>
      <c r="J13" s="96"/>
      <c r="K13" s="96"/>
      <c r="L13" s="96"/>
      <c r="M13" s="96"/>
      <c r="N13" s="97"/>
      <c r="O13" s="95"/>
      <c r="P13" s="96"/>
      <c r="Q13" s="96"/>
      <c r="R13" s="96"/>
      <c r="S13" s="96"/>
      <c r="T13" s="97"/>
    </row>
    <row r="14" spans="1:20" ht="140.25" x14ac:dyDescent="0.25">
      <c r="A14" s="14"/>
      <c r="B14" s="109"/>
      <c r="C14" s="115"/>
      <c r="D14" s="30" t="s">
        <v>418</v>
      </c>
      <c r="E14" s="4" t="s">
        <v>419</v>
      </c>
      <c r="F14" s="8" t="s">
        <v>421</v>
      </c>
      <c r="G14" s="23" t="s">
        <v>421</v>
      </c>
      <c r="H14" s="37"/>
      <c r="I14" s="95"/>
      <c r="J14" s="96"/>
      <c r="K14" s="96"/>
      <c r="L14" s="96"/>
      <c r="M14" s="96"/>
      <c r="N14" s="97"/>
      <c r="O14" s="95"/>
      <c r="P14" s="96"/>
      <c r="Q14" s="96"/>
      <c r="R14" s="96"/>
      <c r="S14" s="96"/>
      <c r="T14" s="97"/>
    </row>
    <row r="15" spans="1:20" ht="76.5" x14ac:dyDescent="0.25">
      <c r="A15" s="14"/>
      <c r="B15" s="109"/>
      <c r="C15" s="115"/>
      <c r="D15" s="30" t="s">
        <v>463</v>
      </c>
      <c r="E15" s="4" t="s">
        <v>464</v>
      </c>
      <c r="F15" s="8" t="s">
        <v>421</v>
      </c>
      <c r="G15" s="23" t="s">
        <v>421</v>
      </c>
      <c r="H15" s="37"/>
      <c r="I15" s="95"/>
      <c r="J15" s="96"/>
      <c r="K15" s="96"/>
      <c r="L15" s="96"/>
      <c r="M15" s="96"/>
      <c r="N15" s="97"/>
      <c r="O15" s="95"/>
      <c r="P15" s="96"/>
      <c r="Q15" s="96"/>
      <c r="R15" s="96"/>
      <c r="S15" s="96"/>
      <c r="T15" s="97"/>
    </row>
    <row r="16" spans="1:20" ht="76.5" x14ac:dyDescent="0.25">
      <c r="A16" s="14"/>
      <c r="B16" s="109"/>
      <c r="C16" s="115" t="s">
        <v>422</v>
      </c>
      <c r="D16" s="114" t="s">
        <v>423</v>
      </c>
      <c r="E16" s="4" t="s">
        <v>427</v>
      </c>
      <c r="F16" s="8" t="s">
        <v>428</v>
      </c>
      <c r="G16" s="23" t="s">
        <v>421</v>
      </c>
      <c r="H16" s="37"/>
      <c r="I16" s="95"/>
      <c r="J16" s="96"/>
      <c r="K16" s="96"/>
      <c r="L16" s="96"/>
      <c r="M16" s="96"/>
      <c r="N16" s="97"/>
      <c r="O16" s="95"/>
      <c r="P16" s="96"/>
      <c r="Q16" s="96"/>
      <c r="R16" s="96"/>
      <c r="S16" s="96"/>
      <c r="T16" s="97"/>
    </row>
    <row r="17" spans="1:20" ht="51" x14ac:dyDescent="0.25">
      <c r="A17" s="14"/>
      <c r="B17" s="109"/>
      <c r="C17" s="115"/>
      <c r="D17" s="114"/>
      <c r="E17" s="4" t="s">
        <v>429</v>
      </c>
      <c r="F17" s="8" t="s">
        <v>446</v>
      </c>
      <c r="G17" s="23" t="s">
        <v>421</v>
      </c>
      <c r="H17" s="37"/>
      <c r="I17" s="95"/>
      <c r="J17" s="96"/>
      <c r="K17" s="96"/>
      <c r="L17" s="96"/>
      <c r="M17" s="96"/>
      <c r="N17" s="97"/>
      <c r="O17" s="95"/>
      <c r="P17" s="96"/>
      <c r="Q17" s="96"/>
      <c r="R17" s="96"/>
      <c r="S17" s="96"/>
      <c r="T17" s="97"/>
    </row>
    <row r="18" spans="1:20" ht="25.5" x14ac:dyDescent="0.25">
      <c r="A18" s="14"/>
      <c r="B18" s="109"/>
      <c r="C18" s="115"/>
      <c r="D18" s="114"/>
      <c r="E18" s="4" t="s">
        <v>430</v>
      </c>
      <c r="F18" s="8" t="s">
        <v>431</v>
      </c>
      <c r="G18" s="23" t="s">
        <v>421</v>
      </c>
      <c r="H18" s="37"/>
      <c r="I18" s="95"/>
      <c r="J18" s="96"/>
      <c r="K18" s="96"/>
      <c r="L18" s="96"/>
      <c r="M18" s="96"/>
      <c r="N18" s="97"/>
      <c r="O18" s="95"/>
      <c r="P18" s="96"/>
      <c r="Q18" s="96"/>
      <c r="R18" s="96"/>
      <c r="S18" s="96"/>
      <c r="T18" s="97"/>
    </row>
    <row r="19" spans="1:20" ht="38.25" x14ac:dyDescent="0.25">
      <c r="A19" s="14"/>
      <c r="B19" s="109"/>
      <c r="C19" s="115"/>
      <c r="D19" s="114"/>
      <c r="E19" s="4" t="s">
        <v>432</v>
      </c>
      <c r="F19" s="8" t="s">
        <v>433</v>
      </c>
      <c r="G19" s="23" t="s">
        <v>421</v>
      </c>
      <c r="H19" s="37"/>
      <c r="I19" s="95"/>
      <c r="J19" s="96"/>
      <c r="K19" s="96"/>
      <c r="L19" s="96"/>
      <c r="M19" s="96"/>
      <c r="N19" s="97"/>
      <c r="O19" s="95"/>
      <c r="P19" s="96"/>
      <c r="Q19" s="96"/>
      <c r="R19" s="96"/>
      <c r="S19" s="96"/>
      <c r="T19" s="97"/>
    </row>
    <row r="20" spans="1:20" ht="25.5" customHeight="1" x14ac:dyDescent="0.25">
      <c r="A20" s="14"/>
      <c r="B20" s="109"/>
      <c r="C20" s="115"/>
      <c r="D20" s="114" t="s">
        <v>434</v>
      </c>
      <c r="E20" s="4" t="s">
        <v>439</v>
      </c>
      <c r="F20" s="8" t="s">
        <v>447</v>
      </c>
      <c r="G20" s="23" t="s">
        <v>421</v>
      </c>
      <c r="H20" s="37"/>
      <c r="I20" s="95"/>
      <c r="J20" s="96"/>
      <c r="K20" s="96"/>
      <c r="L20" s="96"/>
      <c r="M20" s="96"/>
      <c r="N20" s="97"/>
      <c r="O20" s="95"/>
      <c r="P20" s="96"/>
      <c r="Q20" s="96"/>
      <c r="R20" s="96"/>
      <c r="S20" s="96"/>
      <c r="T20" s="97"/>
    </row>
    <row r="21" spans="1:20" ht="38.25" x14ac:dyDescent="0.25">
      <c r="A21" s="14"/>
      <c r="B21" s="109"/>
      <c r="C21" s="115"/>
      <c r="D21" s="114"/>
      <c r="E21" s="4" t="s">
        <v>440</v>
      </c>
      <c r="F21" s="8" t="s">
        <v>441</v>
      </c>
      <c r="G21" s="23" t="s">
        <v>421</v>
      </c>
      <c r="H21" s="37"/>
      <c r="I21" s="95"/>
      <c r="J21" s="96"/>
      <c r="K21" s="96"/>
      <c r="L21" s="96"/>
      <c r="M21" s="96"/>
      <c r="N21" s="97"/>
      <c r="O21" s="95"/>
      <c r="P21" s="96"/>
      <c r="Q21" s="96"/>
      <c r="R21" s="96"/>
      <c r="S21" s="96"/>
      <c r="T21" s="97"/>
    </row>
    <row r="22" spans="1:20" ht="25.5" x14ac:dyDescent="0.25">
      <c r="A22" s="14"/>
      <c r="B22" s="109"/>
      <c r="C22" s="115"/>
      <c r="D22" s="30" t="s">
        <v>435</v>
      </c>
      <c r="E22" s="4" t="s">
        <v>424</v>
      </c>
      <c r="F22" s="8" t="s">
        <v>442</v>
      </c>
      <c r="G22" s="23" t="s">
        <v>421</v>
      </c>
      <c r="H22" s="37"/>
      <c r="I22" s="95"/>
      <c r="J22" s="96"/>
      <c r="K22" s="96"/>
      <c r="L22" s="96"/>
      <c r="M22" s="96"/>
      <c r="N22" s="97"/>
      <c r="O22" s="95"/>
      <c r="P22" s="96"/>
      <c r="Q22" s="96"/>
      <c r="R22" s="96"/>
      <c r="S22" s="96"/>
      <c r="T22" s="97"/>
    </row>
    <row r="23" spans="1:20" ht="51" x14ac:dyDescent="0.25">
      <c r="A23" s="14"/>
      <c r="B23" s="109"/>
      <c r="C23" s="115"/>
      <c r="D23" s="30" t="s">
        <v>436</v>
      </c>
      <c r="E23" s="4" t="s">
        <v>425</v>
      </c>
      <c r="F23" s="8" t="s">
        <v>443</v>
      </c>
      <c r="G23" s="23" t="s">
        <v>421</v>
      </c>
      <c r="H23" s="37"/>
      <c r="I23" s="95"/>
      <c r="J23" s="96"/>
      <c r="K23" s="96"/>
      <c r="L23" s="96"/>
      <c r="M23" s="96"/>
      <c r="N23" s="97"/>
      <c r="O23" s="95"/>
      <c r="P23" s="96"/>
      <c r="Q23" s="96"/>
      <c r="R23" s="96"/>
      <c r="S23" s="96"/>
      <c r="T23" s="97"/>
    </row>
    <row r="24" spans="1:20" ht="38.25" x14ac:dyDescent="0.25">
      <c r="A24" s="14"/>
      <c r="B24" s="109"/>
      <c r="C24" s="115"/>
      <c r="D24" s="30" t="s">
        <v>437</v>
      </c>
      <c r="E24" s="4" t="s">
        <v>426</v>
      </c>
      <c r="F24" s="8" t="s">
        <v>444</v>
      </c>
      <c r="G24" s="23" t="s">
        <v>421</v>
      </c>
      <c r="H24" s="37"/>
      <c r="I24" s="95"/>
      <c r="J24" s="96"/>
      <c r="K24" s="96"/>
      <c r="L24" s="96"/>
      <c r="M24" s="96"/>
      <c r="N24" s="97"/>
      <c r="O24" s="95"/>
      <c r="P24" s="96"/>
      <c r="Q24" s="96"/>
      <c r="R24" s="96"/>
      <c r="S24" s="96"/>
      <c r="T24" s="97"/>
    </row>
    <row r="25" spans="1:20" ht="38.25" x14ac:dyDescent="0.25">
      <c r="A25" s="14"/>
      <c r="B25" s="109"/>
      <c r="C25" s="115"/>
      <c r="D25" s="114" t="s">
        <v>438</v>
      </c>
      <c r="E25" s="4" t="s">
        <v>445</v>
      </c>
      <c r="F25" s="8" t="s">
        <v>448</v>
      </c>
      <c r="G25" s="23" t="s">
        <v>421</v>
      </c>
      <c r="H25" s="37"/>
      <c r="I25" s="95"/>
      <c r="J25" s="96"/>
      <c r="K25" s="96"/>
      <c r="L25" s="96"/>
      <c r="M25" s="96"/>
      <c r="N25" s="97"/>
      <c r="O25" s="95"/>
      <c r="P25" s="96"/>
      <c r="Q25" s="96"/>
      <c r="R25" s="96"/>
      <c r="S25" s="96"/>
      <c r="T25" s="97"/>
    </row>
    <row r="26" spans="1:20" ht="102" x14ac:dyDescent="0.25">
      <c r="A26" s="14"/>
      <c r="B26" s="109"/>
      <c r="C26" s="115"/>
      <c r="D26" s="114"/>
      <c r="E26" s="4" t="s">
        <v>449</v>
      </c>
      <c r="F26" s="8" t="s">
        <v>451</v>
      </c>
      <c r="G26" s="23" t="s">
        <v>421</v>
      </c>
      <c r="H26" s="37"/>
      <c r="I26" s="95"/>
      <c r="J26" s="96"/>
      <c r="K26" s="96"/>
      <c r="L26" s="96"/>
      <c r="M26" s="96"/>
      <c r="N26" s="97"/>
      <c r="O26" s="95"/>
      <c r="P26" s="96"/>
      <c r="Q26" s="96"/>
      <c r="R26" s="96"/>
      <c r="S26" s="96"/>
      <c r="T26" s="97"/>
    </row>
    <row r="27" spans="1:20" ht="51" x14ac:dyDescent="0.25">
      <c r="A27" s="14"/>
      <c r="B27" s="109"/>
      <c r="C27" s="115"/>
      <c r="D27" s="114"/>
      <c r="E27" s="4" t="s">
        <v>450</v>
      </c>
      <c r="F27" s="8" t="s">
        <v>452</v>
      </c>
      <c r="G27" s="23" t="s">
        <v>421</v>
      </c>
      <c r="H27" s="37"/>
      <c r="I27" s="95"/>
      <c r="J27" s="96"/>
      <c r="K27" s="96"/>
      <c r="L27" s="96"/>
      <c r="M27" s="96"/>
      <c r="N27" s="97"/>
      <c r="O27" s="95"/>
      <c r="P27" s="96"/>
      <c r="Q27" s="96"/>
      <c r="R27" s="96"/>
      <c r="S27" s="96"/>
      <c r="T27" s="97"/>
    </row>
    <row r="28" spans="1:20" ht="77.25" thickBot="1" x14ac:dyDescent="0.3">
      <c r="A28" s="39"/>
      <c r="B28" s="110"/>
      <c r="C28" s="28" t="s">
        <v>453</v>
      </c>
      <c r="D28" s="31" t="s">
        <v>454</v>
      </c>
      <c r="E28" s="33" t="s">
        <v>421</v>
      </c>
      <c r="F28" s="35" t="s">
        <v>421</v>
      </c>
      <c r="G28" s="24" t="s">
        <v>421</v>
      </c>
      <c r="H28" s="37"/>
      <c r="I28" s="95"/>
      <c r="J28" s="96"/>
      <c r="K28" s="96"/>
      <c r="L28" s="96"/>
      <c r="M28" s="96"/>
      <c r="N28" s="97"/>
      <c r="O28" s="95"/>
      <c r="P28" s="96"/>
      <c r="Q28" s="96"/>
      <c r="R28" s="96"/>
      <c r="S28" s="96"/>
      <c r="T28" s="97"/>
    </row>
    <row r="29" spans="1:20" ht="15.75" thickBot="1" x14ac:dyDescent="0.3">
      <c r="A29" s="17"/>
      <c r="B29" s="18"/>
      <c r="C29" s="18"/>
      <c r="D29" s="18"/>
      <c r="E29" s="18"/>
      <c r="F29" s="18"/>
      <c r="G29" s="18"/>
      <c r="H29" s="19"/>
      <c r="I29" s="98"/>
      <c r="J29" s="99"/>
      <c r="K29" s="99"/>
      <c r="L29" s="99"/>
      <c r="M29" s="99"/>
      <c r="N29" s="100"/>
      <c r="O29" s="98"/>
      <c r="P29" s="99"/>
      <c r="Q29" s="99"/>
      <c r="R29" s="99"/>
      <c r="S29" s="99"/>
      <c r="T29" s="100"/>
    </row>
    <row r="30" spans="1:20" ht="15.75" thickTop="1" x14ac:dyDescent="0.25">
      <c r="D30" s="20"/>
    </row>
    <row r="31" spans="1:20" x14ac:dyDescent="0.25">
      <c r="C31" s="20"/>
      <c r="D31" s="20"/>
    </row>
    <row r="32" spans="1:20" x14ac:dyDescent="0.25">
      <c r="C32" s="20"/>
      <c r="D32" s="20"/>
    </row>
    <row r="33" spans="3:4" x14ac:dyDescent="0.25">
      <c r="C33" s="20"/>
      <c r="D33" s="20"/>
    </row>
  </sheetData>
  <mergeCells count="15">
    <mergeCell ref="I9:N29"/>
    <mergeCell ref="A1:N1"/>
    <mergeCell ref="O4:T4"/>
    <mergeCell ref="O7:T7"/>
    <mergeCell ref="O9:T29"/>
    <mergeCell ref="B10:B28"/>
    <mergeCell ref="I4:N4"/>
    <mergeCell ref="I7:N7"/>
    <mergeCell ref="D16:D19"/>
    <mergeCell ref="D20:D21"/>
    <mergeCell ref="D25:D27"/>
    <mergeCell ref="C16:C27"/>
    <mergeCell ref="B4:H4"/>
    <mergeCell ref="B5:H5"/>
    <mergeCell ref="C10:C15"/>
  </mergeCells>
  <pageMargins left="0.31496062992125984" right="0.31496062992125984" top="0.35433070866141736" bottom="0.35433070866141736" header="0.31496062992125984" footer="0.31496062992125984"/>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showGridLines="0" view="pageBreakPreview" zoomScale="90" zoomScaleNormal="100" zoomScaleSheetLayoutView="90" workbookViewId="0">
      <selection activeCell="F26" sqref="F26"/>
    </sheetView>
  </sheetViews>
  <sheetFormatPr baseColWidth="10" defaultRowHeight="15" x14ac:dyDescent="0.25"/>
  <cols>
    <col min="1" max="1" width="3.42578125" style="10" customWidth="1"/>
    <col min="2" max="2" width="36.7109375" style="10" customWidth="1"/>
    <col min="3" max="3" width="20.42578125" style="10" customWidth="1"/>
    <col min="4" max="4" width="25.28515625" style="10" customWidth="1"/>
    <col min="5" max="5" width="17.28515625" style="10" customWidth="1"/>
    <col min="6" max="6" width="14.140625" style="10" customWidth="1"/>
    <col min="7" max="7" width="11.42578125" style="10"/>
    <col min="8" max="8" width="49.28515625" style="10" customWidth="1"/>
    <col min="9" max="9" width="22.42578125" style="10" customWidth="1"/>
    <col min="10" max="16384" width="11.42578125" style="10"/>
  </cols>
  <sheetData>
    <row r="1" spans="2:9" ht="15.75" thickBot="1" x14ac:dyDescent="0.3"/>
    <row r="2" spans="2:9" ht="15" customHeight="1" thickBot="1" x14ac:dyDescent="0.3">
      <c r="B2" s="66"/>
      <c r="C2" s="118" t="s">
        <v>2070</v>
      </c>
      <c r="D2" s="119"/>
      <c r="E2" s="120"/>
      <c r="F2" s="66"/>
    </row>
    <row r="3" spans="2:9" s="65" customFormat="1" ht="30.75" thickBot="1" x14ac:dyDescent="0.3">
      <c r="B3" s="78" t="s">
        <v>2068</v>
      </c>
      <c r="C3" s="79" t="s">
        <v>1768</v>
      </c>
      <c r="D3" s="79" t="s">
        <v>2060</v>
      </c>
      <c r="E3" s="79" t="s">
        <v>404</v>
      </c>
      <c r="F3" s="80" t="s">
        <v>2067</v>
      </c>
      <c r="H3" s="70" t="s">
        <v>2065</v>
      </c>
      <c r="I3" s="71" t="s">
        <v>2067</v>
      </c>
    </row>
    <row r="4" spans="2:9" x14ac:dyDescent="0.25">
      <c r="B4" s="88" t="str">
        <f>+Hoja4!A5</f>
        <v>Aseguramiento de la Calidad</v>
      </c>
      <c r="C4" s="89">
        <f>+Hoja4!B5</f>
        <v>1</v>
      </c>
      <c r="D4" s="89">
        <f>+Hoja4!C5</f>
        <v>4</v>
      </c>
      <c r="E4" s="90">
        <f>+Hoja4!D5</f>
        <v>4</v>
      </c>
      <c r="F4" s="86">
        <f>+Tabla2[[#This Row],[Otros Elementos de Gestión]]+Tabla2[[#This Row],[Plan de Desarrollo Institucional 2014 2019]]+Tabla2[[#This Row],[Plan de Mejoramiento]]</f>
        <v>9</v>
      </c>
      <c r="H4" s="72" t="s">
        <v>2060</v>
      </c>
      <c r="I4" s="73">
        <f>+I5+I6+I7+I8</f>
        <v>148</v>
      </c>
    </row>
    <row r="5" spans="2:9" ht="25.5" x14ac:dyDescent="0.25">
      <c r="B5" s="88" t="str">
        <f>+Hoja4!A6</f>
        <v>Docencia</v>
      </c>
      <c r="C5" s="89">
        <f>+Hoja4!B6</f>
        <v>6</v>
      </c>
      <c r="D5" s="89">
        <f>+Hoja4!C6</f>
        <v>0</v>
      </c>
      <c r="E5" s="90">
        <f>+Hoja4!D6</f>
        <v>83</v>
      </c>
      <c r="F5" s="87">
        <f>+Tabla2[[#This Row],[Otros Elementos de Gestión]]+Tabla2[[#This Row],[Plan de Desarrollo Institucional 2014 2019]]+Tabla2[[#This Row],[Plan de Mejoramiento]]</f>
        <v>89</v>
      </c>
      <c r="H5" s="74" t="s">
        <v>1780</v>
      </c>
      <c r="I5" s="75">
        <f>+GETPIVOTDATA("META O PRODUCTO",Hoja2!$A$3,"COMPONENTE GESTIÓN","Plan de Desarrollo Institucional 2014 - 2019","COMPONENTE ESPECÍFICO","Eje 1 Articulación y reposicionamiento de compromisos misionales docencia investigación y proyección social")</f>
        <v>129</v>
      </c>
    </row>
    <row r="6" spans="2:9" x14ac:dyDescent="0.25">
      <c r="B6" s="88" t="str">
        <f>+Hoja4!A7</f>
        <v>Extensión</v>
      </c>
      <c r="C6" s="89">
        <f>+Hoja4!B7</f>
        <v>1</v>
      </c>
      <c r="D6" s="89">
        <f>+Hoja4!C7</f>
        <v>2</v>
      </c>
      <c r="E6" s="90">
        <f>+Hoja4!D7</f>
        <v>10</v>
      </c>
      <c r="F6" s="87">
        <f>+Tabla2[[#This Row],[Otros Elementos de Gestión]]+Tabla2[[#This Row],[Plan de Desarrollo Institucional 2014 2019]]+Tabla2[[#This Row],[Plan de Mejoramiento]]</f>
        <v>13</v>
      </c>
      <c r="H6" s="74" t="s">
        <v>1790</v>
      </c>
      <c r="I6" s="75">
        <f>+GETPIVOTDATA("META O PRODUCTO",Hoja2!$A$3,"COMPONENTE GESTIÓN","Plan de Desarrollo Institucional 2014 - 2019","COMPONENTE ESPECÍFICO","Eje 2 Construcción de Paz con Justicia y Democracia")</f>
        <v>1</v>
      </c>
    </row>
    <row r="7" spans="2:9" x14ac:dyDescent="0.25">
      <c r="B7" s="88" t="str">
        <f>+Hoja4!A8</f>
        <v>Gestión Contractual</v>
      </c>
      <c r="C7" s="89">
        <f>+Hoja4!B8</f>
        <v>0</v>
      </c>
      <c r="D7" s="89">
        <f>+Hoja4!C8</f>
        <v>10</v>
      </c>
      <c r="E7" s="90">
        <f>+Hoja4!D8</f>
        <v>1</v>
      </c>
      <c r="F7" s="87">
        <f>+Tabla2[[#This Row],[Otros Elementos de Gestión]]+Tabla2[[#This Row],[Plan de Desarrollo Institucional 2014 2019]]+Tabla2[[#This Row],[Plan de Mejoramiento]]</f>
        <v>11</v>
      </c>
      <c r="H7" s="74" t="s">
        <v>1821</v>
      </c>
      <c r="I7" s="75">
        <f>+GETPIVOTDATA("META O PRODUCTO",Hoja2!$A$3,"COMPONENTE GESTIÓN","Plan de Desarrollo Institucional 2014 - 2019","COMPONENTE ESPECÍFICO","Eje 3 Universidad sin Fronteras")</f>
        <v>10</v>
      </c>
    </row>
    <row r="8" spans="2:9" x14ac:dyDescent="0.25">
      <c r="B8" s="88" t="str">
        <f>+Hoja4!A9</f>
        <v>Gestión de Admisiones y Registro</v>
      </c>
      <c r="C8" s="89">
        <f>+Hoja4!B9</f>
        <v>4</v>
      </c>
      <c r="D8" s="89">
        <f>+Hoja4!C9</f>
        <v>0</v>
      </c>
      <c r="E8" s="90">
        <f>+Hoja4!D9</f>
        <v>2</v>
      </c>
      <c r="F8" s="87">
        <f>+Tabla2[[#This Row],[Otros Elementos de Gestión]]+Tabla2[[#This Row],[Plan de Desarrollo Institucional 2014 2019]]+Tabla2[[#This Row],[Plan de Mejoramiento]]</f>
        <v>6</v>
      </c>
      <c r="H8" s="74" t="s">
        <v>1764</v>
      </c>
      <c r="I8" s="75">
        <f>+GETPIVOTDATA("META O PRODUCTO",Hoja2!$A$3,"COMPONENTE GESTIÓN","Plan de Desarrollo Institucional 2014 - 2019","COMPONENTE ESPECÍFICO","Eje 4 Universidad y Sustentabilidad Ambiental")</f>
        <v>8</v>
      </c>
    </row>
    <row r="9" spans="2:9" x14ac:dyDescent="0.25">
      <c r="B9" s="88" t="str">
        <f>+Hoja4!A10</f>
        <v>Gestión de Bienestar Universitario</v>
      </c>
      <c r="C9" s="89">
        <f>+Hoja4!B10</f>
        <v>0</v>
      </c>
      <c r="D9" s="89">
        <f>+Hoja4!C10</f>
        <v>0</v>
      </c>
      <c r="E9" s="90">
        <f>+Hoja4!D10</f>
        <v>6</v>
      </c>
      <c r="F9" s="87">
        <f>+Tabla2[[#This Row],[Otros Elementos de Gestión]]+Tabla2[[#This Row],[Plan de Desarrollo Institucional 2014 2019]]+Tabla2[[#This Row],[Plan de Mejoramiento]]</f>
        <v>6</v>
      </c>
      <c r="H9" s="72" t="s">
        <v>404</v>
      </c>
      <c r="I9" s="73">
        <f>+I10+I11+I12+I13</f>
        <v>89</v>
      </c>
    </row>
    <row r="10" spans="2:9" x14ac:dyDescent="0.25">
      <c r="B10" s="88" t="str">
        <f>+Hoja4!A11</f>
        <v>Gestión de Calidad</v>
      </c>
      <c r="C10" s="89">
        <f>+Hoja4!B11</f>
        <v>1</v>
      </c>
      <c r="D10" s="89">
        <f>+Hoja4!C11</f>
        <v>5</v>
      </c>
      <c r="E10" s="90">
        <f>+Hoja4!D11</f>
        <v>0</v>
      </c>
      <c r="F10" s="87">
        <f>+Tabla2[[#This Row],[Otros Elementos de Gestión]]+Tabla2[[#This Row],[Plan de Desarrollo Institucional 2014 2019]]+Tabla2[[#This Row],[Plan de Mejoramiento]]</f>
        <v>6</v>
      </c>
      <c r="H10" s="74" t="s">
        <v>1750</v>
      </c>
      <c r="I10" s="75">
        <f>+GETPIVOTDATA("META O PRODUCTO",Hoja2!$A$3,"COMPONENTE GESTIÓN","Plan de Mejoramiento","COMPONENTE ESPECÍFICO","Auditoria de Sistema de Gestión Integral")</f>
        <v>58</v>
      </c>
    </row>
    <row r="11" spans="2:9" x14ac:dyDescent="0.25">
      <c r="B11" s="88" t="str">
        <f>+Hoja4!A12</f>
        <v>Gestión de Control y Evaluación</v>
      </c>
      <c r="C11" s="89">
        <f>+Hoja4!B12</f>
        <v>6</v>
      </c>
      <c r="D11" s="89">
        <f>+Hoja4!C12</f>
        <v>0</v>
      </c>
      <c r="E11" s="90">
        <f>+Hoja4!D12</f>
        <v>0</v>
      </c>
      <c r="F11" s="87">
        <f>+Tabla2[[#This Row],[Otros Elementos de Gestión]]+Tabla2[[#This Row],[Plan de Desarrollo Institucional 2014 2019]]+Tabla2[[#This Row],[Plan de Mejoramiento]]</f>
        <v>6</v>
      </c>
      <c r="H11" s="74" t="s">
        <v>2062</v>
      </c>
      <c r="I11" s="75">
        <f>+GETPIVOTDATA("META O PRODUCTO",Hoja2!$A$3,"COMPONENTE GESTIÓN","Plan de Mejoramiento","COMPONENTE ESPECÍFICO","Auditoria Control Interno")</f>
        <v>28</v>
      </c>
    </row>
    <row r="12" spans="2:9" x14ac:dyDescent="0.25">
      <c r="B12" s="88" t="str">
        <f>+Hoja4!A13</f>
        <v>Gestión de Información Bibliográfica</v>
      </c>
      <c r="C12" s="89">
        <f>+Hoja4!B13</f>
        <v>3</v>
      </c>
      <c r="D12" s="89">
        <f>+Hoja4!C13</f>
        <v>9</v>
      </c>
      <c r="E12" s="90">
        <f>+Hoja4!D13</f>
        <v>4</v>
      </c>
      <c r="F12" s="87">
        <f>+Tabla2[[#This Row],[Otros Elementos de Gestión]]+Tabla2[[#This Row],[Plan de Desarrollo Institucional 2014 2019]]+Tabla2[[#This Row],[Plan de Mejoramiento]]</f>
        <v>16</v>
      </c>
      <c r="H12" s="74" t="s">
        <v>40</v>
      </c>
      <c r="I12" s="75">
        <f>+GETPIVOTDATA("META O PRODUCTO",Hoja2!$A$3,"COMPONENTE GESTIÓN","Plan de Mejoramiento","COMPONENTE ESPECÍFICO","Autoevaluación")</f>
        <v>2</v>
      </c>
    </row>
    <row r="13" spans="2:9" x14ac:dyDescent="0.25">
      <c r="B13" s="88" t="str">
        <f>+Hoja4!A14</f>
        <v>Gestión de Servicios</v>
      </c>
      <c r="C13" s="89">
        <f>+Hoja4!B14</f>
        <v>0</v>
      </c>
      <c r="D13" s="89">
        <f>+Hoja4!C14</f>
        <v>19</v>
      </c>
      <c r="E13" s="90">
        <f>+Hoja4!D14</f>
        <v>3</v>
      </c>
      <c r="F13" s="87">
        <f>+Tabla2[[#This Row],[Otros Elementos de Gestión]]+Tabla2[[#This Row],[Plan de Desarrollo Institucional 2014 2019]]+Tabla2[[#This Row],[Plan de Mejoramiento]]</f>
        <v>22</v>
      </c>
      <c r="H13" s="74" t="s">
        <v>38</v>
      </c>
      <c r="I13" s="75">
        <f>+GETPIVOTDATA("META O PRODUCTO",Hoja2!$A$3,"COMPONENTE GESTIÓN","Plan de Mejoramiento","COMPONENTE ESPECÍFICO","Contraloría")</f>
        <v>1</v>
      </c>
    </row>
    <row r="14" spans="2:9" x14ac:dyDescent="0.25">
      <c r="B14" s="88" t="str">
        <f>+Hoja4!A15</f>
        <v>Gestión de sistemas informáticos</v>
      </c>
      <c r="C14" s="89">
        <f>+Hoja4!B15</f>
        <v>1</v>
      </c>
      <c r="D14" s="89">
        <f>+Hoja4!C15</f>
        <v>5</v>
      </c>
      <c r="E14" s="90">
        <f>+Hoja4!D15</f>
        <v>7</v>
      </c>
      <c r="F14" s="87">
        <f>+Tabla2[[#This Row],[Otros Elementos de Gestión]]+Tabla2[[#This Row],[Plan de Desarrollo Institucional 2014 2019]]+Tabla2[[#This Row],[Plan de Mejoramiento]]</f>
        <v>13</v>
      </c>
      <c r="H14" s="72" t="s">
        <v>1768</v>
      </c>
      <c r="I14" s="73">
        <f>+I15+I16+I17+I18</f>
        <v>57</v>
      </c>
    </row>
    <row r="15" spans="2:9" x14ac:dyDescent="0.25">
      <c r="B15" s="88" t="str">
        <f>+Hoja4!A16</f>
        <v>Gestión del Talento Humano</v>
      </c>
      <c r="C15" s="89">
        <f>+Hoja4!B16</f>
        <v>2</v>
      </c>
      <c r="D15" s="89">
        <f>+Hoja4!C16</f>
        <v>8</v>
      </c>
      <c r="E15" s="90">
        <f>+Hoja4!D16</f>
        <v>3</v>
      </c>
      <c r="F15" s="87">
        <f>+Tabla2[[#This Row],[Otros Elementos de Gestión]]+Tabla2[[#This Row],[Plan de Desarrollo Institucional 2014 2019]]+Tabla2[[#This Row],[Plan de Mejoramiento]]</f>
        <v>13</v>
      </c>
      <c r="H15" s="74" t="s">
        <v>2061</v>
      </c>
      <c r="I15" s="75">
        <f>+GETPIVOTDATA("META O PRODUCTO",Hoja2!$A$3,"COMPONENTE GESTIÓN","Otros Elementos de Gestión","COMPONENTE ESPECÍFICO","Plan Anticorrupción y Atención al Ciudadano")</f>
        <v>36</v>
      </c>
    </row>
    <row r="16" spans="2:9" x14ac:dyDescent="0.25">
      <c r="B16" s="88" t="str">
        <f>+Hoja4!A17</f>
        <v>Gestión Disciplinaria</v>
      </c>
      <c r="C16" s="89">
        <f>+Hoja4!B17</f>
        <v>2</v>
      </c>
      <c r="D16" s="89">
        <f>+Hoja4!C17</f>
        <v>0</v>
      </c>
      <c r="E16" s="90">
        <f>+Hoja4!D17</f>
        <v>0</v>
      </c>
      <c r="F16" s="87">
        <f>+Tabla2[[#This Row],[Otros Elementos de Gestión]]+Tabla2[[#This Row],[Plan de Desarrollo Institucional 2014 2019]]+Tabla2[[#This Row],[Plan de Mejoramiento]]</f>
        <v>2</v>
      </c>
      <c r="H16" s="74" t="s">
        <v>43</v>
      </c>
      <c r="I16" s="75">
        <f>+GETPIVOTDATA("META O PRODUCTO",Hoja2!$A$3,"COMPONENTE GESTIÓN","Otros Elementos de Gestión","COMPONENTE ESPECÍFICO","MECI")</f>
        <v>5</v>
      </c>
    </row>
    <row r="17" spans="2:9" x14ac:dyDescent="0.25">
      <c r="B17" s="88" t="str">
        <f>+Hoja4!A18</f>
        <v>Gestión Docente Universitario</v>
      </c>
      <c r="C17" s="89">
        <f>+Hoja4!B18</f>
        <v>3</v>
      </c>
      <c r="D17" s="89">
        <f>+Hoja4!C18</f>
        <v>1</v>
      </c>
      <c r="E17" s="90">
        <f>+Hoja4!D18</f>
        <v>0</v>
      </c>
      <c r="F17" s="87">
        <f>+Tabla2[[#This Row],[Otros Elementos de Gestión]]+Tabla2[[#This Row],[Plan de Desarrollo Institucional 2014 2019]]+Tabla2[[#This Row],[Plan de Mejoramiento]]</f>
        <v>4</v>
      </c>
      <c r="H17" s="74" t="s">
        <v>1772</v>
      </c>
      <c r="I17" s="75">
        <f>+GETPIVOTDATA("META O PRODUCTO",Hoja2!$A$3,"COMPONENTE GESTIÓN","Otros Elementos de Gestión","COMPONENTE ESPECÍFICO","Plan Acción GEL")</f>
        <v>7</v>
      </c>
    </row>
    <row r="18" spans="2:9" ht="15.75" thickBot="1" x14ac:dyDescent="0.3">
      <c r="B18" s="88" t="str">
        <f>+Hoja4!A19</f>
        <v>Gestión Documental</v>
      </c>
      <c r="C18" s="89">
        <f>+Hoja4!B19</f>
        <v>1</v>
      </c>
      <c r="D18" s="89">
        <f>+Hoja4!C19</f>
        <v>17</v>
      </c>
      <c r="E18" s="90">
        <f>+Hoja4!D19</f>
        <v>0</v>
      </c>
      <c r="F18" s="87">
        <f>+Tabla2[[#This Row],[Otros Elementos de Gestión]]+Tabla2[[#This Row],[Plan de Desarrollo Institucional 2014 2019]]+Tabla2[[#This Row],[Plan de Mejoramiento]]</f>
        <v>18</v>
      </c>
      <c r="H18" s="76" t="s">
        <v>2066</v>
      </c>
      <c r="I18" s="77">
        <f>+GETPIVOTDATA("META O PRODUCTO",Hoja2!$A$3,"COMPONENTE GESTIÓN","Otros Elementos de Gestión","COMPONENTE ESPECÍFICO","Otros Elementos de Gestión Administrativa")</f>
        <v>9</v>
      </c>
    </row>
    <row r="19" spans="2:9" ht="15.75" thickBot="1" x14ac:dyDescent="0.3">
      <c r="B19" s="88" t="str">
        <f>+Hoja4!A20</f>
        <v>Gestión Financiera</v>
      </c>
      <c r="C19" s="89">
        <f>+Hoja4!B20</f>
        <v>5</v>
      </c>
      <c r="D19" s="89">
        <f>+Hoja4!C20</f>
        <v>0</v>
      </c>
      <c r="E19" s="90">
        <f>+Hoja4!D20</f>
        <v>0</v>
      </c>
      <c r="F19" s="87">
        <f>+Tabla2[[#This Row],[Otros Elementos de Gestión]]+Tabla2[[#This Row],[Plan de Desarrollo Institucional 2014 2019]]+Tabla2[[#This Row],[Plan de Mejoramiento]]</f>
        <v>5</v>
      </c>
      <c r="H19" s="68" t="s">
        <v>2067</v>
      </c>
      <c r="I19" s="69">
        <f>+I4+I9+I14</f>
        <v>294</v>
      </c>
    </row>
    <row r="20" spans="2:9" x14ac:dyDescent="0.25">
      <c r="B20" s="88" t="str">
        <f>+Hoja4!A21</f>
        <v>Gestión Jurídica</v>
      </c>
      <c r="C20" s="89">
        <f>+Hoja4!B21</f>
        <v>1</v>
      </c>
      <c r="D20" s="89">
        <f>+Hoja4!C21</f>
        <v>0</v>
      </c>
      <c r="E20" s="90">
        <f>+Hoja4!D21</f>
        <v>1</v>
      </c>
      <c r="F20" s="87">
        <f>+Tabla2[[#This Row],[Otros Elementos de Gestión]]+Tabla2[[#This Row],[Plan de Desarrollo Institucional 2014 2019]]+Tabla2[[#This Row],[Plan de Mejoramiento]]</f>
        <v>2</v>
      </c>
    </row>
    <row r="21" spans="2:9" x14ac:dyDescent="0.25">
      <c r="B21" s="88" t="str">
        <f>+Hoja4!A22</f>
        <v>Gestión para el Gobierno Universitario</v>
      </c>
      <c r="C21" s="89">
        <f>+Hoja4!B22</f>
        <v>9</v>
      </c>
      <c r="D21" s="89">
        <f>+Hoja4!C22</f>
        <v>0</v>
      </c>
      <c r="E21" s="90">
        <f>+Hoja4!D22</f>
        <v>1</v>
      </c>
      <c r="F21" s="87">
        <f>+Tabla2[[#This Row],[Otros Elementos de Gestión]]+Tabla2[[#This Row],[Plan de Desarrollo Institucional 2014 2019]]+Tabla2[[#This Row],[Plan de Mejoramiento]]</f>
        <v>10</v>
      </c>
    </row>
    <row r="22" spans="2:9" x14ac:dyDescent="0.25">
      <c r="B22" s="88" t="str">
        <f>+Hoja4!A23</f>
        <v>Internacionalización</v>
      </c>
      <c r="C22" s="67">
        <f>+Hoja4!B23</f>
        <v>1</v>
      </c>
      <c r="D22" s="67">
        <f>+Hoja4!C23</f>
        <v>2</v>
      </c>
      <c r="E22" s="91">
        <f>+Hoja4!D23</f>
        <v>3</v>
      </c>
      <c r="F22" s="85">
        <f>+Tabla2[[#This Row],[Otros Elementos de Gestión]]+Tabla2[[#This Row],[Plan de Desarrollo Institucional 2014 2019]]+Tabla2[[#This Row],[Plan de Mejoramiento]]</f>
        <v>6</v>
      </c>
    </row>
    <row r="23" spans="2:9" x14ac:dyDescent="0.25">
      <c r="B23" s="88" t="str">
        <f>+Hoja4!A24</f>
        <v>Investigación</v>
      </c>
      <c r="C23" s="67">
        <f>+Hoja4!B24</f>
        <v>2</v>
      </c>
      <c r="D23" s="67">
        <f>+Hoja4!C24</f>
        <v>4</v>
      </c>
      <c r="E23" s="91">
        <f>+Hoja4!D24</f>
        <v>15</v>
      </c>
      <c r="F23" s="85">
        <f>+Tabla2[[#This Row],[Otros Elementos de Gestión]]+Tabla2[[#This Row],[Plan de Desarrollo Institucional 2014 2019]]+Tabla2[[#This Row],[Plan de Mejoramiento]]</f>
        <v>21</v>
      </c>
    </row>
    <row r="24" spans="2:9" x14ac:dyDescent="0.25">
      <c r="B24" s="88" t="str">
        <f>+Hoja4!A25</f>
        <v>Planeación Estratégica</v>
      </c>
      <c r="C24" s="89">
        <f>+Hoja4!B25</f>
        <v>8</v>
      </c>
      <c r="D24" s="89">
        <f>+Hoja4!C25</f>
        <v>1</v>
      </c>
      <c r="E24" s="90">
        <f>+Hoja4!D25</f>
        <v>5</v>
      </c>
      <c r="F24" s="87">
        <f>+Tabla2[[#This Row],[Otros Elementos de Gestión]]+Tabla2[[#This Row],[Plan de Desarrollo Institucional 2014 2019]]+Tabla2[[#This Row],[Plan de Mejoramiento]]</f>
        <v>14</v>
      </c>
    </row>
    <row r="25" spans="2:9" ht="15.75" thickBot="1" x14ac:dyDescent="0.3">
      <c r="B25" s="92" t="str">
        <f>+Hoja4!A26</f>
        <v>Planeación Financiera</v>
      </c>
      <c r="C25" s="93">
        <f>+Hoja4!B26</f>
        <v>0</v>
      </c>
      <c r="D25" s="93">
        <f>+Hoja4!C26</f>
        <v>2</v>
      </c>
      <c r="E25" s="94">
        <f>+Hoja4!D26</f>
        <v>0</v>
      </c>
      <c r="F25" s="87">
        <f>+Tabla2[[#This Row],[Otros Elementos de Gestión]]+Tabla2[[#This Row],[Plan de Desarrollo Institucional 2014 2019]]+Tabla2[[#This Row],[Plan de Mejoramiento]]</f>
        <v>2</v>
      </c>
    </row>
    <row r="26" spans="2:9" ht="15.75" thickBot="1" x14ac:dyDescent="0.3">
      <c r="B26" s="81" t="s">
        <v>2067</v>
      </c>
      <c r="C26" s="82">
        <f>SUM(C4:C25)</f>
        <v>57</v>
      </c>
      <c r="D26" s="82">
        <f t="shared" ref="D26:E26" si="0">SUM(D4:D25)</f>
        <v>89</v>
      </c>
      <c r="E26" s="83">
        <f t="shared" si="0"/>
        <v>148</v>
      </c>
      <c r="F26" s="84">
        <f>+Tabla2[[#This Row],[Otros Elementos de Gestión]]+Tabla2[[#This Row],[Plan de Desarrollo Institucional 2014 2019]]+Tabla2[[#This Row],[Plan de Mejoramiento]]</f>
        <v>294</v>
      </c>
    </row>
  </sheetData>
  <mergeCells count="1">
    <mergeCell ref="C2:E2"/>
  </mergeCells>
  <pageMargins left="0.25" right="0.25" top="0.75" bottom="0.75" header="0.3" footer="0.3"/>
  <pageSetup scale="6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7"/>
  <sheetViews>
    <sheetView workbookViewId="0">
      <selection activeCell="H17" sqref="H17"/>
    </sheetView>
  </sheetViews>
  <sheetFormatPr baseColWidth="10" defaultRowHeight="15" x14ac:dyDescent="0.25"/>
  <cols>
    <col min="1" max="1" width="35.42578125" customWidth="1"/>
    <col min="2" max="2" width="26.140625" bestFit="1" customWidth="1"/>
    <col min="3" max="3" width="21" bestFit="1" customWidth="1"/>
    <col min="4" max="4" width="39.28515625" bestFit="1" customWidth="1"/>
    <col min="5" max="5" width="12.5703125" bestFit="1" customWidth="1"/>
    <col min="6" max="6" width="12.5703125" customWidth="1"/>
    <col min="7" max="7" width="12.5703125" bestFit="1" customWidth="1"/>
  </cols>
  <sheetData>
    <row r="3" spans="1:5" x14ac:dyDescent="0.25">
      <c r="A3" s="61" t="s">
        <v>2064</v>
      </c>
      <c r="B3" s="61" t="s">
        <v>2069</v>
      </c>
    </row>
    <row r="4" spans="1:5" x14ac:dyDescent="0.25">
      <c r="A4" s="61" t="s">
        <v>2058</v>
      </c>
      <c r="B4" t="s">
        <v>1768</v>
      </c>
      <c r="C4" t="s">
        <v>404</v>
      </c>
      <c r="D4" t="s">
        <v>2256</v>
      </c>
      <c r="E4" t="s">
        <v>2059</v>
      </c>
    </row>
    <row r="5" spans="1:5" x14ac:dyDescent="0.25">
      <c r="A5" s="62" t="s">
        <v>514</v>
      </c>
      <c r="B5" s="64">
        <v>1</v>
      </c>
      <c r="C5" s="64">
        <v>4</v>
      </c>
      <c r="D5" s="64">
        <v>4</v>
      </c>
      <c r="E5" s="64">
        <v>9</v>
      </c>
    </row>
    <row r="6" spans="1:5" x14ac:dyDescent="0.25">
      <c r="A6" s="62" t="s">
        <v>11</v>
      </c>
      <c r="B6" s="64">
        <v>6</v>
      </c>
      <c r="C6" s="64"/>
      <c r="D6" s="64">
        <v>83</v>
      </c>
      <c r="E6" s="64">
        <v>89</v>
      </c>
    </row>
    <row r="7" spans="1:5" x14ac:dyDescent="0.25">
      <c r="A7" s="62" t="s">
        <v>13</v>
      </c>
      <c r="B7" s="64">
        <v>1</v>
      </c>
      <c r="C7" s="64">
        <v>2</v>
      </c>
      <c r="D7" s="64">
        <v>10</v>
      </c>
      <c r="E7" s="64">
        <v>13</v>
      </c>
    </row>
    <row r="8" spans="1:5" x14ac:dyDescent="0.25">
      <c r="A8" s="62" t="s">
        <v>2071</v>
      </c>
      <c r="B8" s="64"/>
      <c r="C8" s="64">
        <v>10</v>
      </c>
      <c r="D8" s="64">
        <v>1</v>
      </c>
      <c r="E8" s="64">
        <v>11</v>
      </c>
    </row>
    <row r="9" spans="1:5" x14ac:dyDescent="0.25">
      <c r="A9" s="62" t="s">
        <v>1779</v>
      </c>
      <c r="B9" s="64">
        <v>4</v>
      </c>
      <c r="C9" s="64"/>
      <c r="D9" s="64">
        <v>2</v>
      </c>
      <c r="E9" s="64">
        <v>6</v>
      </c>
    </row>
    <row r="10" spans="1:5" x14ac:dyDescent="0.25">
      <c r="A10" s="62" t="s">
        <v>1787</v>
      </c>
      <c r="B10" s="64"/>
      <c r="C10" s="64"/>
      <c r="D10" s="64">
        <v>6</v>
      </c>
      <c r="E10" s="64">
        <v>6</v>
      </c>
    </row>
    <row r="11" spans="1:5" x14ac:dyDescent="0.25">
      <c r="A11" s="62" t="s">
        <v>1794</v>
      </c>
      <c r="B11" s="64">
        <v>1</v>
      </c>
      <c r="C11" s="64">
        <v>5</v>
      </c>
      <c r="D11" s="64"/>
      <c r="E11" s="64">
        <v>6</v>
      </c>
    </row>
    <row r="12" spans="1:5" x14ac:dyDescent="0.25">
      <c r="A12" s="62" t="s">
        <v>1797</v>
      </c>
      <c r="B12" s="64">
        <v>6</v>
      </c>
      <c r="C12" s="64"/>
      <c r="D12" s="64"/>
      <c r="E12" s="64">
        <v>6</v>
      </c>
    </row>
    <row r="13" spans="1:5" x14ac:dyDescent="0.25">
      <c r="A13" s="62" t="s">
        <v>1802</v>
      </c>
      <c r="B13" s="64">
        <v>3</v>
      </c>
      <c r="C13" s="64">
        <v>9</v>
      </c>
      <c r="D13" s="64">
        <v>4</v>
      </c>
      <c r="E13" s="64">
        <v>16</v>
      </c>
    </row>
    <row r="14" spans="1:5" x14ac:dyDescent="0.25">
      <c r="A14" s="62" t="s">
        <v>1831</v>
      </c>
      <c r="B14" s="64"/>
      <c r="C14" s="64">
        <v>19</v>
      </c>
      <c r="D14" s="64">
        <v>3</v>
      </c>
      <c r="E14" s="64">
        <v>22</v>
      </c>
    </row>
    <row r="15" spans="1:5" x14ac:dyDescent="0.25">
      <c r="A15" s="62" t="s">
        <v>835</v>
      </c>
      <c r="B15" s="64">
        <v>1</v>
      </c>
      <c r="C15" s="64">
        <v>5</v>
      </c>
      <c r="D15" s="64">
        <v>7</v>
      </c>
      <c r="E15" s="64">
        <v>13</v>
      </c>
    </row>
    <row r="16" spans="1:5" x14ac:dyDescent="0.25">
      <c r="A16" s="62" t="s">
        <v>1807</v>
      </c>
      <c r="B16" s="64">
        <v>2</v>
      </c>
      <c r="C16" s="64">
        <v>8</v>
      </c>
      <c r="D16" s="64">
        <v>3</v>
      </c>
      <c r="E16" s="64">
        <v>13</v>
      </c>
    </row>
    <row r="17" spans="1:5" x14ac:dyDescent="0.25">
      <c r="A17" s="62" t="s">
        <v>1808</v>
      </c>
      <c r="B17" s="64">
        <v>2</v>
      </c>
      <c r="C17" s="64"/>
      <c r="D17" s="64"/>
      <c r="E17" s="64">
        <v>2</v>
      </c>
    </row>
    <row r="18" spans="1:5" x14ac:dyDescent="0.25">
      <c r="A18" s="62" t="s">
        <v>1810</v>
      </c>
      <c r="B18" s="64">
        <v>3</v>
      </c>
      <c r="C18" s="64">
        <v>1</v>
      </c>
      <c r="D18" s="64"/>
      <c r="E18" s="64">
        <v>4</v>
      </c>
    </row>
    <row r="19" spans="1:5" x14ac:dyDescent="0.25">
      <c r="A19" s="62" t="s">
        <v>1838</v>
      </c>
      <c r="B19" s="64">
        <v>1</v>
      </c>
      <c r="C19" s="64">
        <v>17</v>
      </c>
      <c r="D19" s="64"/>
      <c r="E19" s="64">
        <v>18</v>
      </c>
    </row>
    <row r="20" spans="1:5" x14ac:dyDescent="0.25">
      <c r="A20" s="62" t="s">
        <v>2072</v>
      </c>
      <c r="B20" s="64">
        <v>5</v>
      </c>
      <c r="C20" s="64"/>
      <c r="D20" s="64"/>
      <c r="E20" s="64">
        <v>5</v>
      </c>
    </row>
    <row r="21" spans="1:5" x14ac:dyDescent="0.25">
      <c r="A21" s="62" t="s">
        <v>1812</v>
      </c>
      <c r="B21" s="64">
        <v>1</v>
      </c>
      <c r="C21" s="64"/>
      <c r="D21" s="64">
        <v>1</v>
      </c>
      <c r="E21" s="64">
        <v>2</v>
      </c>
    </row>
    <row r="22" spans="1:5" x14ac:dyDescent="0.25">
      <c r="A22" s="62" t="s">
        <v>1813</v>
      </c>
      <c r="B22" s="64">
        <v>9</v>
      </c>
      <c r="C22" s="64"/>
      <c r="D22" s="64">
        <v>1</v>
      </c>
      <c r="E22" s="64">
        <v>10</v>
      </c>
    </row>
    <row r="23" spans="1:5" x14ac:dyDescent="0.25">
      <c r="A23" s="62" t="s">
        <v>14</v>
      </c>
      <c r="B23" s="64">
        <v>1</v>
      </c>
      <c r="C23" s="64">
        <v>2</v>
      </c>
      <c r="D23" s="64">
        <v>3</v>
      </c>
      <c r="E23" s="64">
        <v>6</v>
      </c>
    </row>
    <row r="24" spans="1:5" x14ac:dyDescent="0.25">
      <c r="A24" s="62" t="s">
        <v>12</v>
      </c>
      <c r="B24" s="64">
        <v>2</v>
      </c>
      <c r="C24" s="64">
        <v>4</v>
      </c>
      <c r="D24" s="64">
        <v>15</v>
      </c>
      <c r="E24" s="64">
        <v>21</v>
      </c>
    </row>
    <row r="25" spans="1:5" x14ac:dyDescent="0.25">
      <c r="A25" s="62" t="s">
        <v>1828</v>
      </c>
      <c r="B25" s="64">
        <v>8</v>
      </c>
      <c r="C25" s="64">
        <v>1</v>
      </c>
      <c r="D25" s="64">
        <v>5</v>
      </c>
      <c r="E25" s="64">
        <v>14</v>
      </c>
    </row>
    <row r="26" spans="1:5" x14ac:dyDescent="0.25">
      <c r="A26" s="62" t="s">
        <v>1830</v>
      </c>
      <c r="B26" s="64"/>
      <c r="C26" s="64">
        <v>2</v>
      </c>
      <c r="D26" s="64"/>
      <c r="E26" s="64">
        <v>2</v>
      </c>
    </row>
    <row r="27" spans="1:5" x14ac:dyDescent="0.25">
      <c r="A27" s="62" t="s">
        <v>2059</v>
      </c>
      <c r="B27" s="64">
        <v>57</v>
      </c>
      <c r="C27" s="64">
        <v>89</v>
      </c>
      <c r="D27" s="64">
        <v>148</v>
      </c>
      <c r="E27" s="64">
        <v>294</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9"/>
  <sheetViews>
    <sheetView workbookViewId="0">
      <selection activeCell="E22" sqref="E22"/>
    </sheetView>
  </sheetViews>
  <sheetFormatPr baseColWidth="10" defaultRowHeight="15" x14ac:dyDescent="0.25"/>
  <cols>
    <col min="1" max="1" width="103.28515625" bestFit="1" customWidth="1"/>
    <col min="2" max="2" width="28.28515625" bestFit="1" customWidth="1"/>
  </cols>
  <sheetData>
    <row r="3" spans="1:2" x14ac:dyDescent="0.25">
      <c r="A3" s="61" t="s">
        <v>2058</v>
      </c>
      <c r="B3" t="s">
        <v>2064</v>
      </c>
    </row>
    <row r="4" spans="1:2" x14ac:dyDescent="0.25">
      <c r="A4" s="62" t="s">
        <v>1768</v>
      </c>
      <c r="B4" s="64">
        <v>57</v>
      </c>
    </row>
    <row r="5" spans="1:2" x14ac:dyDescent="0.25">
      <c r="A5" s="63" t="s">
        <v>43</v>
      </c>
      <c r="B5" s="64">
        <v>5</v>
      </c>
    </row>
    <row r="6" spans="1:2" x14ac:dyDescent="0.25">
      <c r="A6" s="63" t="s">
        <v>2066</v>
      </c>
      <c r="B6" s="64">
        <v>9</v>
      </c>
    </row>
    <row r="7" spans="1:2" x14ac:dyDescent="0.25">
      <c r="A7" s="63" t="s">
        <v>1772</v>
      </c>
      <c r="B7" s="64">
        <v>7</v>
      </c>
    </row>
    <row r="8" spans="1:2" x14ac:dyDescent="0.25">
      <c r="A8" s="63" t="s">
        <v>2061</v>
      </c>
      <c r="B8" s="64">
        <v>36</v>
      </c>
    </row>
    <row r="9" spans="1:2" x14ac:dyDescent="0.25">
      <c r="A9" s="62" t="s">
        <v>2256</v>
      </c>
      <c r="B9" s="64">
        <v>148</v>
      </c>
    </row>
    <row r="10" spans="1:2" x14ac:dyDescent="0.25">
      <c r="A10" s="63" t="s">
        <v>1780</v>
      </c>
      <c r="B10" s="64">
        <v>129</v>
      </c>
    </row>
    <row r="11" spans="1:2" x14ac:dyDescent="0.25">
      <c r="A11" s="63" t="s">
        <v>1790</v>
      </c>
      <c r="B11" s="64">
        <v>1</v>
      </c>
    </row>
    <row r="12" spans="1:2" x14ac:dyDescent="0.25">
      <c r="A12" s="63" t="s">
        <v>1821</v>
      </c>
      <c r="B12" s="64">
        <v>10</v>
      </c>
    </row>
    <row r="13" spans="1:2" x14ac:dyDescent="0.25">
      <c r="A13" s="63" t="s">
        <v>1764</v>
      </c>
      <c r="B13" s="64">
        <v>8</v>
      </c>
    </row>
    <row r="14" spans="1:2" x14ac:dyDescent="0.25">
      <c r="A14" s="62" t="s">
        <v>404</v>
      </c>
      <c r="B14" s="64">
        <v>89</v>
      </c>
    </row>
    <row r="15" spans="1:2" x14ac:dyDescent="0.25">
      <c r="A15" s="63" t="s">
        <v>2255</v>
      </c>
      <c r="B15" s="64">
        <v>28</v>
      </c>
    </row>
    <row r="16" spans="1:2" x14ac:dyDescent="0.25">
      <c r="A16" s="63" t="s">
        <v>1750</v>
      </c>
      <c r="B16" s="64">
        <v>58</v>
      </c>
    </row>
    <row r="17" spans="1:2" x14ac:dyDescent="0.25">
      <c r="A17" s="63" t="s">
        <v>40</v>
      </c>
      <c r="B17" s="64">
        <v>2</v>
      </c>
    </row>
    <row r="18" spans="1:2" x14ac:dyDescent="0.25">
      <c r="A18" s="63" t="s">
        <v>38</v>
      </c>
      <c r="B18" s="64">
        <v>1</v>
      </c>
    </row>
    <row r="19" spans="1:2" x14ac:dyDescent="0.25">
      <c r="A19" s="62" t="s">
        <v>2059</v>
      </c>
      <c r="B19" s="64">
        <v>294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9" tint="-0.249977111117893"/>
  </sheetPr>
  <dimension ref="A1:P301"/>
  <sheetViews>
    <sheetView showGridLines="0" tabSelected="1" view="pageBreakPreview" topLeftCell="F1" zoomScaleNormal="100" zoomScaleSheetLayoutView="100" workbookViewId="0">
      <selection activeCell="M255" sqref="M255"/>
    </sheetView>
  </sheetViews>
  <sheetFormatPr baseColWidth="10" defaultRowHeight="12.75" x14ac:dyDescent="0.25"/>
  <cols>
    <col min="1" max="1" width="12.7109375" style="1" customWidth="1"/>
    <col min="2" max="3" width="13.7109375" style="1" customWidth="1"/>
    <col min="4" max="4" width="11.85546875" style="1" customWidth="1"/>
    <col min="5" max="5" width="25" style="1" customWidth="1"/>
    <col min="6" max="6" width="18.7109375" style="1" customWidth="1"/>
    <col min="7" max="7" width="14.28515625" style="1" customWidth="1"/>
    <col min="8" max="8" width="35.5703125" style="1" customWidth="1"/>
    <col min="9" max="9" width="30.7109375" style="1" customWidth="1"/>
    <col min="10" max="10" width="20.7109375" style="1" customWidth="1"/>
    <col min="11" max="12" width="11.42578125" style="1"/>
    <col min="13" max="13" width="24.85546875" style="1" customWidth="1"/>
    <col min="14" max="14" width="16.7109375" style="1" customWidth="1"/>
    <col min="15" max="15" width="20.7109375" style="1" customWidth="1"/>
    <col min="16" max="16384" width="11.42578125" style="1"/>
  </cols>
  <sheetData>
    <row r="1" spans="1:15" ht="16.5" customHeight="1" thickTop="1" thickBot="1" x14ac:dyDescent="0.3">
      <c r="A1" s="125"/>
      <c r="B1" s="125"/>
      <c r="C1" s="125"/>
      <c r="D1" s="124" t="s">
        <v>378</v>
      </c>
      <c r="E1" s="124"/>
      <c r="F1" s="124"/>
      <c r="G1" s="124"/>
      <c r="H1" s="124"/>
      <c r="I1" s="124"/>
      <c r="J1" s="124"/>
      <c r="K1" s="124"/>
      <c r="L1" s="124"/>
      <c r="M1" s="124"/>
      <c r="N1" s="124"/>
      <c r="O1" s="124"/>
    </row>
    <row r="2" spans="1:15" ht="25.5" customHeight="1" thickTop="1" thickBot="1" x14ac:dyDescent="0.3">
      <c r="A2" s="125"/>
      <c r="B2" s="125"/>
      <c r="C2" s="125"/>
      <c r="D2" s="123" t="s">
        <v>379</v>
      </c>
      <c r="E2" s="123"/>
      <c r="F2" s="123"/>
      <c r="G2" s="123"/>
      <c r="H2" s="123"/>
      <c r="I2" s="123"/>
      <c r="J2" s="123"/>
      <c r="K2" s="123"/>
      <c r="L2" s="123"/>
      <c r="M2" s="123"/>
      <c r="N2" s="123"/>
      <c r="O2" s="123"/>
    </row>
    <row r="3" spans="1:15" ht="17.25" customHeight="1" thickTop="1" thickBot="1" x14ac:dyDescent="0.3">
      <c r="A3" s="125"/>
      <c r="B3" s="125"/>
      <c r="C3" s="125"/>
      <c r="D3" s="126" t="s">
        <v>380</v>
      </c>
      <c r="E3" s="126"/>
      <c r="F3" s="126"/>
      <c r="G3" s="126"/>
      <c r="H3" s="126"/>
      <c r="I3" s="126"/>
      <c r="J3" s="126"/>
      <c r="K3" s="126"/>
      <c r="L3" s="126"/>
      <c r="M3" s="126"/>
      <c r="N3" s="127" t="s">
        <v>470</v>
      </c>
      <c r="O3" s="127"/>
    </row>
    <row r="4" spans="1:15" ht="17.25" customHeight="1" thickTop="1" thickBot="1" x14ac:dyDescent="0.3">
      <c r="A4" s="125"/>
      <c r="B4" s="125"/>
      <c r="C4" s="125"/>
      <c r="D4" s="127" t="s">
        <v>469</v>
      </c>
      <c r="E4" s="127"/>
      <c r="F4" s="127"/>
      <c r="G4" s="127"/>
      <c r="H4" s="127"/>
      <c r="I4" s="127"/>
      <c r="J4" s="127"/>
      <c r="K4" s="127"/>
      <c r="L4" s="127"/>
      <c r="M4" s="127"/>
      <c r="N4" s="127" t="s">
        <v>381</v>
      </c>
      <c r="O4" s="127"/>
    </row>
    <row r="5" spans="1:15" ht="13.5" thickTop="1" x14ac:dyDescent="0.25">
      <c r="O5" s="1" t="s">
        <v>538</v>
      </c>
    </row>
    <row r="6" spans="1:15" s="9" customFormat="1" ht="15" customHeight="1" x14ac:dyDescent="0.25">
      <c r="A6" s="57"/>
      <c r="B6" s="121" t="s">
        <v>2257</v>
      </c>
      <c r="C6" s="121"/>
      <c r="D6" s="121"/>
      <c r="E6" s="121"/>
      <c r="F6" s="121"/>
      <c r="G6" s="121"/>
      <c r="H6" s="122" t="s">
        <v>457</v>
      </c>
      <c r="I6" s="122"/>
      <c r="J6" s="122"/>
      <c r="K6" s="122"/>
      <c r="L6" s="122"/>
      <c r="M6" s="122"/>
      <c r="N6" s="122"/>
      <c r="O6" s="122"/>
    </row>
    <row r="7" spans="1:15" s="2" customFormat="1" ht="25.5" customHeight="1" x14ac:dyDescent="0.25">
      <c r="A7" s="58" t="s">
        <v>0</v>
      </c>
      <c r="B7" s="59" t="s">
        <v>1</v>
      </c>
      <c r="C7" s="59" t="s">
        <v>2</v>
      </c>
      <c r="D7" s="59" t="s">
        <v>3</v>
      </c>
      <c r="E7" s="60" t="s">
        <v>395</v>
      </c>
      <c r="F7" s="60" t="s">
        <v>338</v>
      </c>
      <c r="G7" s="60" t="s">
        <v>337</v>
      </c>
      <c r="H7" s="54" t="s">
        <v>384</v>
      </c>
      <c r="I7" s="54" t="s">
        <v>385</v>
      </c>
      <c r="J7" s="54" t="s">
        <v>386</v>
      </c>
      <c r="K7" s="54" t="s">
        <v>2056</v>
      </c>
      <c r="L7" s="54" t="s">
        <v>2057</v>
      </c>
      <c r="M7" s="54" t="s">
        <v>7</v>
      </c>
      <c r="N7" s="54" t="s">
        <v>8</v>
      </c>
      <c r="O7" s="54" t="s">
        <v>387</v>
      </c>
    </row>
    <row r="8" spans="1:15" ht="140.25" hidden="1" x14ac:dyDescent="0.25">
      <c r="A8" s="56" t="s">
        <v>514</v>
      </c>
      <c r="B8" s="53" t="s">
        <v>2256</v>
      </c>
      <c r="C8" s="53" t="s">
        <v>1780</v>
      </c>
      <c r="D8" s="53" t="s">
        <v>1743</v>
      </c>
      <c r="E8" s="53" t="s">
        <v>1744</v>
      </c>
      <c r="F8" s="53" t="s">
        <v>1745</v>
      </c>
      <c r="G8" s="53" t="s">
        <v>1746</v>
      </c>
      <c r="H8" s="4" t="s">
        <v>515</v>
      </c>
      <c r="I8" s="4" t="s">
        <v>516</v>
      </c>
      <c r="J8" s="4" t="s">
        <v>1855</v>
      </c>
      <c r="K8" s="55">
        <v>43124</v>
      </c>
      <c r="L8" s="55">
        <v>43449</v>
      </c>
      <c r="M8" s="4" t="s">
        <v>517</v>
      </c>
      <c r="N8" s="4" t="s">
        <v>518</v>
      </c>
      <c r="O8" s="4" t="s">
        <v>538</v>
      </c>
    </row>
    <row r="9" spans="1:15" ht="102" hidden="1" x14ac:dyDescent="0.25">
      <c r="A9" s="56" t="s">
        <v>514</v>
      </c>
      <c r="B9" s="53" t="s">
        <v>2256</v>
      </c>
      <c r="C9" s="53" t="s">
        <v>1780</v>
      </c>
      <c r="D9" s="53" t="s">
        <v>1743</v>
      </c>
      <c r="E9" s="53" t="s">
        <v>1744</v>
      </c>
      <c r="F9" s="53" t="s">
        <v>1745</v>
      </c>
      <c r="G9" s="53" t="s">
        <v>1747</v>
      </c>
      <c r="H9" s="4" t="s">
        <v>519</v>
      </c>
      <c r="I9" s="4" t="s">
        <v>520</v>
      </c>
      <c r="J9" s="4" t="s">
        <v>521</v>
      </c>
      <c r="K9" s="55">
        <v>43124</v>
      </c>
      <c r="L9" s="55">
        <v>43449</v>
      </c>
      <c r="M9" s="4" t="s">
        <v>517</v>
      </c>
      <c r="N9" s="4" t="s">
        <v>522</v>
      </c>
      <c r="O9" s="4" t="s">
        <v>538</v>
      </c>
    </row>
    <row r="10" spans="1:15" ht="102" hidden="1" x14ac:dyDescent="0.25">
      <c r="A10" s="56" t="s">
        <v>514</v>
      </c>
      <c r="B10" s="53" t="s">
        <v>2256</v>
      </c>
      <c r="C10" s="53" t="s">
        <v>1780</v>
      </c>
      <c r="D10" s="53" t="s">
        <v>1845</v>
      </c>
      <c r="E10" s="53" t="s">
        <v>1744</v>
      </c>
      <c r="F10" s="53" t="s">
        <v>523</v>
      </c>
      <c r="G10" s="53" t="s">
        <v>421</v>
      </c>
      <c r="H10" s="4" t="s">
        <v>519</v>
      </c>
      <c r="I10" s="4" t="s">
        <v>524</v>
      </c>
      <c r="J10" s="4" t="s">
        <v>525</v>
      </c>
      <c r="K10" s="55">
        <v>43124</v>
      </c>
      <c r="L10" s="55">
        <v>43449</v>
      </c>
      <c r="M10" s="4" t="s">
        <v>517</v>
      </c>
      <c r="N10" s="4" t="s">
        <v>526</v>
      </c>
      <c r="O10" s="4" t="s">
        <v>538</v>
      </c>
    </row>
    <row r="11" spans="1:15" ht="102" hidden="1" x14ac:dyDescent="0.25">
      <c r="A11" s="56" t="s">
        <v>514</v>
      </c>
      <c r="B11" s="53" t="s">
        <v>2256</v>
      </c>
      <c r="C11" s="53" t="s">
        <v>1780</v>
      </c>
      <c r="D11" s="53" t="s">
        <v>1845</v>
      </c>
      <c r="E11" s="53" t="s">
        <v>1744</v>
      </c>
      <c r="F11" s="53" t="s">
        <v>523</v>
      </c>
      <c r="G11" s="53" t="s">
        <v>1748</v>
      </c>
      <c r="H11" s="4" t="s">
        <v>519</v>
      </c>
      <c r="I11" s="4" t="s">
        <v>527</v>
      </c>
      <c r="J11" s="4" t="s">
        <v>528</v>
      </c>
      <c r="K11" s="55">
        <v>43124</v>
      </c>
      <c r="L11" s="55">
        <v>43449</v>
      </c>
      <c r="M11" s="4" t="s">
        <v>517</v>
      </c>
      <c r="N11" s="4" t="s">
        <v>529</v>
      </c>
      <c r="O11" s="4" t="s">
        <v>538</v>
      </c>
    </row>
    <row r="12" spans="1:15" ht="76.5" hidden="1" x14ac:dyDescent="0.25">
      <c r="A12" s="56" t="s">
        <v>514</v>
      </c>
      <c r="B12" s="53" t="s">
        <v>1768</v>
      </c>
      <c r="C12" s="53" t="s">
        <v>2061</v>
      </c>
      <c r="D12" s="53" t="s">
        <v>1771</v>
      </c>
      <c r="E12" s="53" t="s">
        <v>1749</v>
      </c>
      <c r="F12" s="53" t="s">
        <v>421</v>
      </c>
      <c r="G12" s="53" t="s">
        <v>421</v>
      </c>
      <c r="H12" s="4" t="s">
        <v>530</v>
      </c>
      <c r="I12" s="4" t="s">
        <v>531</v>
      </c>
      <c r="J12" s="4" t="s">
        <v>532</v>
      </c>
      <c r="K12" s="55">
        <v>43124</v>
      </c>
      <c r="L12" s="55">
        <v>43449</v>
      </c>
      <c r="M12" s="4" t="s">
        <v>517</v>
      </c>
      <c r="N12" s="4" t="s">
        <v>533</v>
      </c>
      <c r="O12" s="4" t="s">
        <v>538</v>
      </c>
    </row>
    <row r="13" spans="1:15" ht="306" hidden="1" x14ac:dyDescent="0.25">
      <c r="A13" s="56" t="s">
        <v>514</v>
      </c>
      <c r="B13" s="53" t="s">
        <v>404</v>
      </c>
      <c r="C13" s="53" t="s">
        <v>1750</v>
      </c>
      <c r="D13" s="53" t="s">
        <v>1751</v>
      </c>
      <c r="E13" s="53" t="s">
        <v>1311</v>
      </c>
      <c r="F13" s="53" t="s">
        <v>1312</v>
      </c>
      <c r="G13" s="53" t="s">
        <v>421</v>
      </c>
      <c r="H13" s="4" t="s">
        <v>1313</v>
      </c>
      <c r="I13" s="4" t="s">
        <v>1314</v>
      </c>
      <c r="J13" s="4" t="s">
        <v>1856</v>
      </c>
      <c r="K13" s="55">
        <v>43124</v>
      </c>
      <c r="L13" s="55">
        <v>43449</v>
      </c>
      <c r="M13" s="4" t="s">
        <v>517</v>
      </c>
      <c r="N13" s="4" t="s">
        <v>1315</v>
      </c>
      <c r="O13" s="4" t="s">
        <v>538</v>
      </c>
    </row>
    <row r="14" spans="1:15" ht="409.5" hidden="1" x14ac:dyDescent="0.25">
      <c r="A14" s="56" t="s">
        <v>514</v>
      </c>
      <c r="B14" s="53" t="s">
        <v>404</v>
      </c>
      <c r="C14" s="53" t="s">
        <v>1750</v>
      </c>
      <c r="D14" s="53" t="s">
        <v>1751</v>
      </c>
      <c r="E14" s="53" t="s">
        <v>1857</v>
      </c>
      <c r="F14" s="53" t="s">
        <v>1316</v>
      </c>
      <c r="G14" s="53" t="s">
        <v>421</v>
      </c>
      <c r="H14" s="4" t="s">
        <v>1317</v>
      </c>
      <c r="I14" s="4" t="s">
        <v>1318</v>
      </c>
      <c r="J14" s="4" t="s">
        <v>1319</v>
      </c>
      <c r="K14" s="55">
        <v>43124</v>
      </c>
      <c r="L14" s="55">
        <v>43449</v>
      </c>
      <c r="M14" s="4" t="s">
        <v>517</v>
      </c>
      <c r="N14" s="4" t="s">
        <v>1320</v>
      </c>
      <c r="O14" s="4" t="s">
        <v>538</v>
      </c>
    </row>
    <row r="15" spans="1:15" ht="318.75" hidden="1" x14ac:dyDescent="0.25">
      <c r="A15" s="56" t="s">
        <v>514</v>
      </c>
      <c r="B15" s="53" t="s">
        <v>404</v>
      </c>
      <c r="C15" s="53" t="s">
        <v>1750</v>
      </c>
      <c r="D15" s="53" t="s">
        <v>1751</v>
      </c>
      <c r="E15" s="53" t="s">
        <v>1321</v>
      </c>
      <c r="F15" s="53" t="s">
        <v>1322</v>
      </c>
      <c r="G15" s="53" t="s">
        <v>421</v>
      </c>
      <c r="H15" s="4" t="s">
        <v>1323</v>
      </c>
      <c r="I15" s="4" t="s">
        <v>1324</v>
      </c>
      <c r="J15" s="4" t="s">
        <v>1325</v>
      </c>
      <c r="K15" s="55">
        <v>43124</v>
      </c>
      <c r="L15" s="55">
        <v>43449</v>
      </c>
      <c r="M15" s="4" t="s">
        <v>517</v>
      </c>
      <c r="N15" s="4" t="s">
        <v>1320</v>
      </c>
      <c r="O15" s="4" t="s">
        <v>538</v>
      </c>
    </row>
    <row r="16" spans="1:15" ht="382.5" hidden="1" x14ac:dyDescent="0.25">
      <c r="A16" s="56" t="s">
        <v>514</v>
      </c>
      <c r="B16" s="53" t="s">
        <v>404</v>
      </c>
      <c r="C16" s="53" t="s">
        <v>1750</v>
      </c>
      <c r="D16" s="53" t="s">
        <v>1751</v>
      </c>
      <c r="E16" s="53" t="s">
        <v>1858</v>
      </c>
      <c r="F16" s="53" t="s">
        <v>1326</v>
      </c>
      <c r="G16" s="53" t="s">
        <v>421</v>
      </c>
      <c r="H16" s="4" t="s">
        <v>1327</v>
      </c>
      <c r="I16" s="4" t="s">
        <v>1328</v>
      </c>
      <c r="J16" s="4" t="s">
        <v>1329</v>
      </c>
      <c r="K16" s="55">
        <v>43124</v>
      </c>
      <c r="L16" s="55">
        <v>43449</v>
      </c>
      <c r="M16" s="4" t="s">
        <v>517</v>
      </c>
      <c r="N16" s="4" t="s">
        <v>1330</v>
      </c>
      <c r="O16" s="4" t="s">
        <v>538</v>
      </c>
    </row>
    <row r="17" spans="1:15" ht="89.25" hidden="1" x14ac:dyDescent="0.25">
      <c r="A17" s="56" t="s">
        <v>11</v>
      </c>
      <c r="B17" s="53" t="s">
        <v>2256</v>
      </c>
      <c r="C17" s="53" t="s">
        <v>1780</v>
      </c>
      <c r="D17" s="53" t="s">
        <v>1743</v>
      </c>
      <c r="E17" s="53" t="s">
        <v>1782</v>
      </c>
      <c r="F17" s="53" t="s">
        <v>976</v>
      </c>
      <c r="G17" s="53" t="s">
        <v>164</v>
      </c>
      <c r="H17" s="4" t="s">
        <v>977</v>
      </c>
      <c r="I17" s="4" t="s">
        <v>978</v>
      </c>
      <c r="J17" s="4" t="s">
        <v>979</v>
      </c>
      <c r="K17" s="55">
        <v>43132</v>
      </c>
      <c r="L17" s="55">
        <v>43434</v>
      </c>
      <c r="M17" s="4" t="s">
        <v>980</v>
      </c>
      <c r="N17" s="4" t="s">
        <v>981</v>
      </c>
      <c r="O17" s="4" t="s">
        <v>538</v>
      </c>
    </row>
    <row r="18" spans="1:15" ht="89.25" hidden="1" x14ac:dyDescent="0.25">
      <c r="A18" s="56" t="s">
        <v>11</v>
      </c>
      <c r="B18" s="53" t="s">
        <v>2256</v>
      </c>
      <c r="C18" s="53" t="s">
        <v>1780</v>
      </c>
      <c r="D18" s="53" t="s">
        <v>1743</v>
      </c>
      <c r="E18" s="53" t="s">
        <v>1782</v>
      </c>
      <c r="F18" s="53" t="s">
        <v>976</v>
      </c>
      <c r="G18" s="53" t="s">
        <v>164</v>
      </c>
      <c r="H18" s="4" t="s">
        <v>982</v>
      </c>
      <c r="I18" s="4" t="s">
        <v>983</v>
      </c>
      <c r="J18" s="4" t="s">
        <v>984</v>
      </c>
      <c r="K18" s="55">
        <v>43132</v>
      </c>
      <c r="L18" s="55">
        <v>43434</v>
      </c>
      <c r="M18" s="4" t="s">
        <v>985</v>
      </c>
      <c r="N18" s="4" t="s">
        <v>986</v>
      </c>
      <c r="O18" s="4" t="s">
        <v>538</v>
      </c>
    </row>
    <row r="19" spans="1:15" ht="89.25" hidden="1" x14ac:dyDescent="0.25">
      <c r="A19" s="56" t="s">
        <v>11</v>
      </c>
      <c r="B19" s="53" t="s">
        <v>2256</v>
      </c>
      <c r="C19" s="53" t="s">
        <v>1780</v>
      </c>
      <c r="D19" s="53" t="s">
        <v>1743</v>
      </c>
      <c r="E19" s="53" t="s">
        <v>1782</v>
      </c>
      <c r="F19" s="53" t="s">
        <v>976</v>
      </c>
      <c r="G19" s="53" t="s">
        <v>164</v>
      </c>
      <c r="H19" s="4" t="s">
        <v>987</v>
      </c>
      <c r="I19" s="4" t="s">
        <v>988</v>
      </c>
      <c r="J19" s="4" t="s">
        <v>989</v>
      </c>
      <c r="K19" s="55">
        <v>43132</v>
      </c>
      <c r="L19" s="55">
        <v>43434</v>
      </c>
      <c r="M19" s="4" t="s">
        <v>985</v>
      </c>
      <c r="N19" s="4" t="s">
        <v>990</v>
      </c>
      <c r="O19" s="4" t="s">
        <v>538</v>
      </c>
    </row>
    <row r="20" spans="1:15" ht="89.25" hidden="1" x14ac:dyDescent="0.25">
      <c r="A20" s="56" t="s">
        <v>11</v>
      </c>
      <c r="B20" s="53" t="s">
        <v>2256</v>
      </c>
      <c r="C20" s="53" t="s">
        <v>1780</v>
      </c>
      <c r="D20" s="53" t="s">
        <v>1743</v>
      </c>
      <c r="E20" s="53" t="s">
        <v>1782</v>
      </c>
      <c r="F20" s="53" t="s">
        <v>976</v>
      </c>
      <c r="G20" s="53" t="s">
        <v>164</v>
      </c>
      <c r="H20" s="4" t="s">
        <v>991</v>
      </c>
      <c r="I20" s="4" t="s">
        <v>992</v>
      </c>
      <c r="J20" s="4" t="s">
        <v>993</v>
      </c>
      <c r="K20" s="55">
        <v>43132</v>
      </c>
      <c r="L20" s="55">
        <v>43434</v>
      </c>
      <c r="M20" s="4" t="s">
        <v>994</v>
      </c>
      <c r="N20" s="4" t="s">
        <v>995</v>
      </c>
      <c r="O20" s="4" t="s">
        <v>538</v>
      </c>
    </row>
    <row r="21" spans="1:15" ht="114.75" hidden="1" x14ac:dyDescent="0.25">
      <c r="A21" s="56" t="s">
        <v>11</v>
      </c>
      <c r="B21" s="53" t="s">
        <v>2256</v>
      </c>
      <c r="C21" s="53" t="s">
        <v>1780</v>
      </c>
      <c r="D21" s="53" t="s">
        <v>1743</v>
      </c>
      <c r="E21" s="53" t="s">
        <v>1782</v>
      </c>
      <c r="F21" s="53" t="s">
        <v>976</v>
      </c>
      <c r="G21" s="53" t="s">
        <v>164</v>
      </c>
      <c r="H21" s="4" t="s">
        <v>996</v>
      </c>
      <c r="I21" s="4" t="s">
        <v>997</v>
      </c>
      <c r="J21" s="4" t="s">
        <v>998</v>
      </c>
      <c r="K21" s="55">
        <v>43132</v>
      </c>
      <c r="L21" s="55">
        <v>43434</v>
      </c>
      <c r="M21" s="4" t="s">
        <v>999</v>
      </c>
      <c r="N21" s="4" t="s">
        <v>1000</v>
      </c>
      <c r="O21" s="4" t="s">
        <v>1001</v>
      </c>
    </row>
    <row r="22" spans="1:15" ht="89.25" hidden="1" x14ac:dyDescent="0.25">
      <c r="A22" s="56" t="s">
        <v>11</v>
      </c>
      <c r="B22" s="53" t="s">
        <v>2256</v>
      </c>
      <c r="C22" s="53" t="s">
        <v>1780</v>
      </c>
      <c r="D22" s="53" t="s">
        <v>1743</v>
      </c>
      <c r="E22" s="53" t="s">
        <v>1782</v>
      </c>
      <c r="F22" s="53" t="s">
        <v>976</v>
      </c>
      <c r="G22" s="53" t="s">
        <v>164</v>
      </c>
      <c r="H22" s="4" t="s">
        <v>1002</v>
      </c>
      <c r="I22" s="4" t="s">
        <v>1003</v>
      </c>
      <c r="J22" s="4" t="s">
        <v>1004</v>
      </c>
      <c r="K22" s="55">
        <v>43132</v>
      </c>
      <c r="L22" s="55">
        <v>43449</v>
      </c>
      <c r="M22" s="4" t="s">
        <v>1005</v>
      </c>
      <c r="N22" s="4" t="s">
        <v>1006</v>
      </c>
      <c r="O22" s="4" t="s">
        <v>538</v>
      </c>
    </row>
    <row r="23" spans="1:15" ht="89.25" hidden="1" x14ac:dyDescent="0.25">
      <c r="A23" s="56" t="s">
        <v>11</v>
      </c>
      <c r="B23" s="53" t="s">
        <v>2256</v>
      </c>
      <c r="C23" s="53" t="s">
        <v>1780</v>
      </c>
      <c r="D23" s="53" t="s">
        <v>1743</v>
      </c>
      <c r="E23" s="53" t="s">
        <v>1782</v>
      </c>
      <c r="F23" s="53" t="s">
        <v>976</v>
      </c>
      <c r="G23" s="53" t="s">
        <v>163</v>
      </c>
      <c r="H23" s="4" t="s">
        <v>1007</v>
      </c>
      <c r="I23" s="4" t="s">
        <v>1008</v>
      </c>
      <c r="J23" s="4" t="s">
        <v>1009</v>
      </c>
      <c r="K23" s="55">
        <v>43132</v>
      </c>
      <c r="L23" s="55">
        <v>43281</v>
      </c>
      <c r="M23" s="4" t="s">
        <v>1010</v>
      </c>
      <c r="N23" s="4" t="s">
        <v>1859</v>
      </c>
      <c r="O23" s="4" t="s">
        <v>538</v>
      </c>
    </row>
    <row r="24" spans="1:15" ht="140.25" hidden="1" x14ac:dyDescent="0.25">
      <c r="A24" s="56" t="s">
        <v>11</v>
      </c>
      <c r="B24" s="53" t="s">
        <v>2256</v>
      </c>
      <c r="C24" s="53" t="s">
        <v>1780</v>
      </c>
      <c r="D24" s="53" t="s">
        <v>1743</v>
      </c>
      <c r="E24" s="53" t="s">
        <v>1782</v>
      </c>
      <c r="F24" s="53" t="s">
        <v>976</v>
      </c>
      <c r="G24" s="53" t="s">
        <v>163</v>
      </c>
      <c r="H24" s="4" t="s">
        <v>1860</v>
      </c>
      <c r="I24" s="4" t="s">
        <v>1011</v>
      </c>
      <c r="J24" s="4" t="s">
        <v>1012</v>
      </c>
      <c r="K24" s="55">
        <v>43132</v>
      </c>
      <c r="L24" s="55">
        <v>43434</v>
      </c>
      <c r="M24" s="4" t="s">
        <v>999</v>
      </c>
      <c r="N24" s="4" t="s">
        <v>1013</v>
      </c>
      <c r="O24" s="4" t="s">
        <v>1014</v>
      </c>
    </row>
    <row r="25" spans="1:15" ht="89.25" hidden="1" x14ac:dyDescent="0.25">
      <c r="A25" s="56" t="s">
        <v>11</v>
      </c>
      <c r="B25" s="53" t="s">
        <v>2256</v>
      </c>
      <c r="C25" s="53" t="s">
        <v>1780</v>
      </c>
      <c r="D25" s="53" t="s">
        <v>1743</v>
      </c>
      <c r="E25" s="53" t="s">
        <v>1782</v>
      </c>
      <c r="F25" s="53" t="s">
        <v>976</v>
      </c>
      <c r="G25" s="53" t="s">
        <v>163</v>
      </c>
      <c r="H25" s="4" t="s">
        <v>1015</v>
      </c>
      <c r="I25" s="4" t="s">
        <v>1016</v>
      </c>
      <c r="J25" s="4" t="s">
        <v>984</v>
      </c>
      <c r="K25" s="55">
        <v>43132</v>
      </c>
      <c r="L25" s="55">
        <v>43449</v>
      </c>
      <c r="M25" s="4" t="s">
        <v>1017</v>
      </c>
      <c r="N25" s="4" t="s">
        <v>1018</v>
      </c>
      <c r="O25" s="4" t="s">
        <v>1019</v>
      </c>
    </row>
    <row r="26" spans="1:15" ht="89.25" hidden="1" x14ac:dyDescent="0.25">
      <c r="A26" s="56" t="s">
        <v>11</v>
      </c>
      <c r="B26" s="53" t="s">
        <v>2256</v>
      </c>
      <c r="C26" s="53" t="s">
        <v>1780</v>
      </c>
      <c r="D26" s="53" t="s">
        <v>1743</v>
      </c>
      <c r="E26" s="53" t="s">
        <v>1782</v>
      </c>
      <c r="F26" s="53" t="s">
        <v>976</v>
      </c>
      <c r="G26" s="53" t="s">
        <v>163</v>
      </c>
      <c r="H26" s="4" t="s">
        <v>1020</v>
      </c>
      <c r="I26" s="4" t="s">
        <v>1021</v>
      </c>
      <c r="J26" s="4" t="s">
        <v>984</v>
      </c>
      <c r="K26" s="55">
        <v>43132</v>
      </c>
      <c r="L26" s="55">
        <v>43449</v>
      </c>
      <c r="M26" s="4" t="s">
        <v>1022</v>
      </c>
      <c r="N26" s="4" t="s">
        <v>1861</v>
      </c>
      <c r="O26" s="4" t="s">
        <v>538</v>
      </c>
    </row>
    <row r="27" spans="1:15" ht="89.25" hidden="1" x14ac:dyDescent="0.25">
      <c r="A27" s="56" t="s">
        <v>11</v>
      </c>
      <c r="B27" s="53" t="s">
        <v>2256</v>
      </c>
      <c r="C27" s="53" t="s">
        <v>1780</v>
      </c>
      <c r="D27" s="53" t="s">
        <v>1743</v>
      </c>
      <c r="E27" s="53" t="s">
        <v>1782</v>
      </c>
      <c r="F27" s="53" t="s">
        <v>976</v>
      </c>
      <c r="G27" s="53" t="s">
        <v>163</v>
      </c>
      <c r="H27" s="4" t="s">
        <v>1023</v>
      </c>
      <c r="I27" s="4" t="s">
        <v>1024</v>
      </c>
      <c r="J27" s="4" t="s">
        <v>984</v>
      </c>
      <c r="K27" s="55">
        <v>43132</v>
      </c>
      <c r="L27" s="55">
        <v>43449</v>
      </c>
      <c r="M27" s="4" t="s">
        <v>1025</v>
      </c>
      <c r="N27" s="4" t="s">
        <v>1026</v>
      </c>
      <c r="O27" s="4" t="s">
        <v>1019</v>
      </c>
    </row>
    <row r="28" spans="1:15" ht="89.25" hidden="1" x14ac:dyDescent="0.25">
      <c r="A28" s="56" t="s">
        <v>11</v>
      </c>
      <c r="B28" s="53" t="s">
        <v>2256</v>
      </c>
      <c r="C28" s="53" t="s">
        <v>1780</v>
      </c>
      <c r="D28" s="53" t="s">
        <v>1743</v>
      </c>
      <c r="E28" s="53" t="s">
        <v>1782</v>
      </c>
      <c r="F28" s="53" t="s">
        <v>976</v>
      </c>
      <c r="G28" s="53" t="s">
        <v>163</v>
      </c>
      <c r="H28" s="4" t="s">
        <v>1027</v>
      </c>
      <c r="I28" s="4" t="s">
        <v>1028</v>
      </c>
      <c r="J28" s="4" t="s">
        <v>1029</v>
      </c>
      <c r="K28" s="55">
        <v>43132</v>
      </c>
      <c r="L28" s="55">
        <v>43449</v>
      </c>
      <c r="M28" s="4" t="s">
        <v>1030</v>
      </c>
      <c r="N28" s="4" t="s">
        <v>1031</v>
      </c>
      <c r="O28" s="4" t="s">
        <v>538</v>
      </c>
    </row>
    <row r="29" spans="1:15" ht="114.75" hidden="1" x14ac:dyDescent="0.25">
      <c r="A29" s="56" t="s">
        <v>11</v>
      </c>
      <c r="B29" s="53" t="s">
        <v>2256</v>
      </c>
      <c r="C29" s="53" t="s">
        <v>1780</v>
      </c>
      <c r="D29" s="53" t="s">
        <v>1743</v>
      </c>
      <c r="E29" s="53" t="s">
        <v>1752</v>
      </c>
      <c r="F29" s="53" t="s">
        <v>1032</v>
      </c>
      <c r="G29" s="53" t="s">
        <v>165</v>
      </c>
      <c r="H29" s="4" t="s">
        <v>1033</v>
      </c>
      <c r="I29" s="4" t="s">
        <v>1034</v>
      </c>
      <c r="J29" s="4" t="s">
        <v>1035</v>
      </c>
      <c r="K29" s="55">
        <v>43132</v>
      </c>
      <c r="L29" s="55">
        <v>43434</v>
      </c>
      <c r="M29" s="4" t="s">
        <v>999</v>
      </c>
      <c r="N29" s="4" t="s">
        <v>1862</v>
      </c>
      <c r="O29" s="4" t="s">
        <v>1863</v>
      </c>
    </row>
    <row r="30" spans="1:15" ht="165.75" hidden="1" x14ac:dyDescent="0.25">
      <c r="A30" s="56" t="s">
        <v>11</v>
      </c>
      <c r="B30" s="53" t="s">
        <v>2256</v>
      </c>
      <c r="C30" s="53" t="s">
        <v>1780</v>
      </c>
      <c r="D30" s="53" t="s">
        <v>1743</v>
      </c>
      <c r="E30" s="53" t="s">
        <v>1752</v>
      </c>
      <c r="F30" s="53" t="s">
        <v>1032</v>
      </c>
      <c r="G30" s="53" t="s">
        <v>165</v>
      </c>
      <c r="H30" s="4" t="s">
        <v>1036</v>
      </c>
      <c r="I30" s="4" t="s">
        <v>1037</v>
      </c>
      <c r="J30" s="4" t="s">
        <v>1038</v>
      </c>
      <c r="K30" s="55">
        <v>43132</v>
      </c>
      <c r="L30" s="55">
        <v>43449</v>
      </c>
      <c r="M30" s="4" t="s">
        <v>1039</v>
      </c>
      <c r="N30" s="4" t="s">
        <v>1040</v>
      </c>
      <c r="O30" s="4" t="s">
        <v>1864</v>
      </c>
    </row>
    <row r="31" spans="1:15" ht="102" hidden="1" x14ac:dyDescent="0.25">
      <c r="A31" s="56" t="s">
        <v>11</v>
      </c>
      <c r="B31" s="53" t="s">
        <v>2256</v>
      </c>
      <c r="C31" s="53" t="s">
        <v>1780</v>
      </c>
      <c r="D31" s="53" t="s">
        <v>1743</v>
      </c>
      <c r="E31" s="53" t="s">
        <v>1752</v>
      </c>
      <c r="F31" s="53" t="s">
        <v>1032</v>
      </c>
      <c r="G31" s="53" t="s">
        <v>165</v>
      </c>
      <c r="H31" s="4" t="s">
        <v>1041</v>
      </c>
      <c r="I31" s="4" t="s">
        <v>1042</v>
      </c>
      <c r="J31" s="4" t="s">
        <v>1043</v>
      </c>
      <c r="K31" s="55">
        <v>43132</v>
      </c>
      <c r="L31" s="55">
        <v>43449</v>
      </c>
      <c r="M31" s="4" t="s">
        <v>1039</v>
      </c>
      <c r="N31" s="4" t="s">
        <v>1044</v>
      </c>
      <c r="O31" s="4" t="s">
        <v>538</v>
      </c>
    </row>
    <row r="32" spans="1:15" ht="89.25" hidden="1" x14ac:dyDescent="0.25">
      <c r="A32" s="56" t="s">
        <v>11</v>
      </c>
      <c r="B32" s="53" t="s">
        <v>2256</v>
      </c>
      <c r="C32" s="53" t="s">
        <v>1780</v>
      </c>
      <c r="D32" s="53" t="s">
        <v>1743</v>
      </c>
      <c r="E32" s="53" t="s">
        <v>1752</v>
      </c>
      <c r="F32" s="53" t="s">
        <v>1032</v>
      </c>
      <c r="G32" s="53" t="s">
        <v>165</v>
      </c>
      <c r="H32" s="4" t="s">
        <v>1045</v>
      </c>
      <c r="I32" s="4" t="s">
        <v>1046</v>
      </c>
      <c r="J32" s="4" t="s">
        <v>1047</v>
      </c>
      <c r="K32" s="55">
        <v>43132</v>
      </c>
      <c r="L32" s="55" t="s">
        <v>1048</v>
      </c>
      <c r="M32" s="4" t="s">
        <v>1865</v>
      </c>
      <c r="N32" s="4" t="s">
        <v>1049</v>
      </c>
      <c r="O32" s="4" t="s">
        <v>1050</v>
      </c>
    </row>
    <row r="33" spans="1:15" ht="89.25" hidden="1" x14ac:dyDescent="0.25">
      <c r="A33" s="56" t="s">
        <v>11</v>
      </c>
      <c r="B33" s="53" t="s">
        <v>2256</v>
      </c>
      <c r="C33" s="53" t="s">
        <v>1780</v>
      </c>
      <c r="D33" s="53" t="s">
        <v>1743</v>
      </c>
      <c r="E33" s="53" t="s">
        <v>1752</v>
      </c>
      <c r="F33" s="53" t="s">
        <v>1032</v>
      </c>
      <c r="G33" s="53" t="s">
        <v>165</v>
      </c>
      <c r="H33" s="4" t="s">
        <v>1051</v>
      </c>
      <c r="I33" s="4" t="s">
        <v>1866</v>
      </c>
      <c r="J33" s="4" t="s">
        <v>1867</v>
      </c>
      <c r="K33" s="55">
        <v>43132</v>
      </c>
      <c r="L33" s="55" t="s">
        <v>1052</v>
      </c>
      <c r="M33" s="4" t="s">
        <v>1053</v>
      </c>
      <c r="N33" s="4" t="s">
        <v>1054</v>
      </c>
      <c r="O33" s="4" t="s">
        <v>538</v>
      </c>
    </row>
    <row r="34" spans="1:15" ht="89.25" hidden="1" x14ac:dyDescent="0.25">
      <c r="A34" s="56" t="s">
        <v>11</v>
      </c>
      <c r="B34" s="53" t="s">
        <v>2256</v>
      </c>
      <c r="C34" s="53" t="s">
        <v>1780</v>
      </c>
      <c r="D34" s="53" t="s">
        <v>1743</v>
      </c>
      <c r="E34" s="53" t="s">
        <v>1752</v>
      </c>
      <c r="F34" s="53" t="s">
        <v>1032</v>
      </c>
      <c r="G34" s="53" t="s">
        <v>165</v>
      </c>
      <c r="H34" s="4" t="s">
        <v>1055</v>
      </c>
      <c r="I34" s="4" t="s">
        <v>1056</v>
      </c>
      <c r="J34" s="4" t="s">
        <v>1057</v>
      </c>
      <c r="K34" s="55">
        <v>43132</v>
      </c>
      <c r="L34" s="55">
        <v>43405</v>
      </c>
      <c r="M34" s="4" t="s">
        <v>1208</v>
      </c>
      <c r="N34" s="4" t="s">
        <v>1058</v>
      </c>
      <c r="O34" s="4" t="s">
        <v>538</v>
      </c>
    </row>
    <row r="35" spans="1:15" ht="127.5" hidden="1" x14ac:dyDescent="0.25">
      <c r="A35" s="56" t="s">
        <v>11</v>
      </c>
      <c r="B35" s="53" t="s">
        <v>2256</v>
      </c>
      <c r="C35" s="53" t="s">
        <v>1780</v>
      </c>
      <c r="D35" s="53" t="s">
        <v>1743</v>
      </c>
      <c r="E35" s="53" t="s">
        <v>1868</v>
      </c>
      <c r="F35" s="53" t="s">
        <v>1059</v>
      </c>
      <c r="G35" s="53" t="s">
        <v>166</v>
      </c>
      <c r="H35" s="4" t="s">
        <v>1060</v>
      </c>
      <c r="I35" s="4" t="s">
        <v>1061</v>
      </c>
      <c r="J35" s="4" t="s">
        <v>1062</v>
      </c>
      <c r="K35" s="55">
        <v>43132</v>
      </c>
      <c r="L35" s="55">
        <v>43449</v>
      </c>
      <c r="M35" s="4" t="s">
        <v>1063</v>
      </c>
      <c r="N35" s="4" t="s">
        <v>1064</v>
      </c>
      <c r="O35" s="4" t="s">
        <v>1065</v>
      </c>
    </row>
    <row r="36" spans="1:15" ht="127.5" hidden="1" x14ac:dyDescent="0.25">
      <c r="A36" s="56" t="s">
        <v>11</v>
      </c>
      <c r="B36" s="53" t="s">
        <v>2256</v>
      </c>
      <c r="C36" s="53" t="s">
        <v>1780</v>
      </c>
      <c r="D36" s="53" t="s">
        <v>1743</v>
      </c>
      <c r="E36" s="53" t="s">
        <v>1868</v>
      </c>
      <c r="F36" s="53" t="s">
        <v>1059</v>
      </c>
      <c r="G36" s="53" t="s">
        <v>166</v>
      </c>
      <c r="H36" s="4" t="s">
        <v>1066</v>
      </c>
      <c r="I36" s="4" t="s">
        <v>1067</v>
      </c>
      <c r="J36" s="4" t="s">
        <v>1068</v>
      </c>
      <c r="K36" s="55">
        <v>43132</v>
      </c>
      <c r="L36" s="55">
        <v>43449</v>
      </c>
      <c r="M36" s="4" t="s">
        <v>1069</v>
      </c>
      <c r="N36" s="4" t="s">
        <v>1070</v>
      </c>
      <c r="O36" s="4" t="s">
        <v>538</v>
      </c>
    </row>
    <row r="37" spans="1:15" ht="127.5" hidden="1" x14ac:dyDescent="0.25">
      <c r="A37" s="56" t="s">
        <v>11</v>
      </c>
      <c r="B37" s="53" t="s">
        <v>2256</v>
      </c>
      <c r="C37" s="53" t="s">
        <v>1780</v>
      </c>
      <c r="D37" s="53" t="s">
        <v>1743</v>
      </c>
      <c r="E37" s="53" t="s">
        <v>1868</v>
      </c>
      <c r="F37" s="53" t="s">
        <v>1059</v>
      </c>
      <c r="G37" s="53" t="s">
        <v>166</v>
      </c>
      <c r="H37" s="4" t="s">
        <v>1071</v>
      </c>
      <c r="I37" s="4" t="s">
        <v>1072</v>
      </c>
      <c r="J37" s="4" t="s">
        <v>1073</v>
      </c>
      <c r="K37" s="55">
        <v>43132</v>
      </c>
      <c r="L37" s="55">
        <v>43313</v>
      </c>
      <c r="M37" s="4" t="s">
        <v>1208</v>
      </c>
      <c r="N37" s="4" t="s">
        <v>1064</v>
      </c>
      <c r="O37" s="4" t="s">
        <v>538</v>
      </c>
    </row>
    <row r="38" spans="1:15" ht="127.5" hidden="1" x14ac:dyDescent="0.25">
      <c r="A38" s="56" t="s">
        <v>11</v>
      </c>
      <c r="B38" s="53" t="s">
        <v>2256</v>
      </c>
      <c r="C38" s="53" t="s">
        <v>1780</v>
      </c>
      <c r="D38" s="53" t="s">
        <v>1743</v>
      </c>
      <c r="E38" s="53" t="s">
        <v>1868</v>
      </c>
      <c r="F38" s="53" t="s">
        <v>1059</v>
      </c>
      <c r="G38" s="53" t="s">
        <v>166</v>
      </c>
      <c r="H38" s="4" t="s">
        <v>1074</v>
      </c>
      <c r="I38" s="4" t="s">
        <v>1075</v>
      </c>
      <c r="J38" s="4" t="s">
        <v>1062</v>
      </c>
      <c r="K38" s="55">
        <v>43132</v>
      </c>
      <c r="L38" s="55">
        <v>43281</v>
      </c>
      <c r="M38" s="4" t="s">
        <v>1076</v>
      </c>
      <c r="N38" s="4" t="s">
        <v>1064</v>
      </c>
      <c r="O38" s="4" t="s">
        <v>1065</v>
      </c>
    </row>
    <row r="39" spans="1:15" ht="127.5" hidden="1" x14ac:dyDescent="0.25">
      <c r="A39" s="56" t="s">
        <v>11</v>
      </c>
      <c r="B39" s="53" t="s">
        <v>2256</v>
      </c>
      <c r="C39" s="53" t="s">
        <v>1780</v>
      </c>
      <c r="D39" s="53" t="s">
        <v>1743</v>
      </c>
      <c r="E39" s="53" t="s">
        <v>1868</v>
      </c>
      <c r="F39" s="53" t="s">
        <v>1059</v>
      </c>
      <c r="G39" s="53" t="s">
        <v>166</v>
      </c>
      <c r="H39" s="4" t="s">
        <v>1077</v>
      </c>
      <c r="I39" s="4" t="s">
        <v>1078</v>
      </c>
      <c r="J39" s="4" t="s">
        <v>1079</v>
      </c>
      <c r="K39" s="55">
        <v>43132</v>
      </c>
      <c r="L39" s="55">
        <v>43281</v>
      </c>
      <c r="M39" s="4" t="s">
        <v>1010</v>
      </c>
      <c r="N39" s="4" t="s">
        <v>1064</v>
      </c>
      <c r="O39" s="4" t="s">
        <v>538</v>
      </c>
    </row>
    <row r="40" spans="1:15" ht="127.5" hidden="1" x14ac:dyDescent="0.25">
      <c r="A40" s="56" t="s">
        <v>11</v>
      </c>
      <c r="B40" s="53" t="s">
        <v>2256</v>
      </c>
      <c r="C40" s="53" t="s">
        <v>1780</v>
      </c>
      <c r="D40" s="53" t="s">
        <v>1743</v>
      </c>
      <c r="E40" s="53" t="s">
        <v>1868</v>
      </c>
      <c r="F40" s="53" t="s">
        <v>421</v>
      </c>
      <c r="G40" s="53" t="s">
        <v>421</v>
      </c>
      <c r="H40" s="4" t="s">
        <v>1080</v>
      </c>
      <c r="I40" s="4" t="s">
        <v>1081</v>
      </c>
      <c r="J40" s="4" t="s">
        <v>1082</v>
      </c>
      <c r="K40" s="55">
        <v>43132</v>
      </c>
      <c r="L40" s="55">
        <v>43434</v>
      </c>
      <c r="M40" s="4" t="s">
        <v>999</v>
      </c>
      <c r="N40" s="4" t="s">
        <v>1083</v>
      </c>
      <c r="O40" s="4" t="s">
        <v>1084</v>
      </c>
    </row>
    <row r="41" spans="1:15" ht="89.25" hidden="1" x14ac:dyDescent="0.25">
      <c r="A41" s="56" t="s">
        <v>11</v>
      </c>
      <c r="B41" s="53" t="s">
        <v>2256</v>
      </c>
      <c r="C41" s="53" t="s">
        <v>1780</v>
      </c>
      <c r="D41" s="53" t="s">
        <v>1743</v>
      </c>
      <c r="E41" s="53" t="s">
        <v>1868</v>
      </c>
      <c r="F41" s="53" t="s">
        <v>1032</v>
      </c>
      <c r="G41" s="53" t="s">
        <v>421</v>
      </c>
      <c r="H41" s="4" t="s">
        <v>1085</v>
      </c>
      <c r="I41" s="4" t="s">
        <v>1086</v>
      </c>
      <c r="J41" s="4" t="s">
        <v>1087</v>
      </c>
      <c r="K41" s="55">
        <v>43132</v>
      </c>
      <c r="L41" s="55">
        <v>43434</v>
      </c>
      <c r="M41" s="4" t="s">
        <v>1088</v>
      </c>
      <c r="N41" s="4" t="s">
        <v>1089</v>
      </c>
      <c r="O41" s="4" t="s">
        <v>1090</v>
      </c>
    </row>
    <row r="42" spans="1:15" ht="89.25" hidden="1" x14ac:dyDescent="0.25">
      <c r="A42" s="56" t="s">
        <v>11</v>
      </c>
      <c r="B42" s="53" t="s">
        <v>2256</v>
      </c>
      <c r="C42" s="53" t="s">
        <v>1780</v>
      </c>
      <c r="D42" s="53" t="s">
        <v>1743</v>
      </c>
      <c r="E42" s="53" t="s">
        <v>1868</v>
      </c>
      <c r="F42" s="53" t="s">
        <v>1032</v>
      </c>
      <c r="G42" s="53" t="s">
        <v>421</v>
      </c>
      <c r="H42" s="4" t="s">
        <v>1869</v>
      </c>
      <c r="I42" s="4" t="s">
        <v>1091</v>
      </c>
      <c r="J42" s="4" t="s">
        <v>1092</v>
      </c>
      <c r="K42" s="55">
        <v>43132</v>
      </c>
      <c r="L42" s="55">
        <v>43434</v>
      </c>
      <c r="M42" s="4" t="s">
        <v>1093</v>
      </c>
      <c r="N42" s="4" t="s">
        <v>1094</v>
      </c>
      <c r="O42" s="4" t="s">
        <v>1090</v>
      </c>
    </row>
    <row r="43" spans="1:15" ht="89.25" hidden="1" x14ac:dyDescent="0.25">
      <c r="A43" s="56" t="s">
        <v>11</v>
      </c>
      <c r="B43" s="53" t="s">
        <v>2256</v>
      </c>
      <c r="C43" s="53" t="s">
        <v>1780</v>
      </c>
      <c r="D43" s="53" t="s">
        <v>1743</v>
      </c>
      <c r="E43" s="53" t="s">
        <v>1868</v>
      </c>
      <c r="F43" s="53" t="s">
        <v>1032</v>
      </c>
      <c r="G43" s="53" t="s">
        <v>421</v>
      </c>
      <c r="H43" s="4" t="s">
        <v>1870</v>
      </c>
      <c r="I43" s="4" t="s">
        <v>1095</v>
      </c>
      <c r="J43" s="4" t="s">
        <v>1096</v>
      </c>
      <c r="K43" s="55">
        <v>43132</v>
      </c>
      <c r="L43" s="55">
        <v>43434</v>
      </c>
      <c r="M43" s="4" t="s">
        <v>1093</v>
      </c>
      <c r="N43" s="4" t="s">
        <v>1097</v>
      </c>
      <c r="O43" s="4" t="s">
        <v>538</v>
      </c>
    </row>
    <row r="44" spans="1:15" ht="216.75" hidden="1" x14ac:dyDescent="0.25">
      <c r="A44" s="56" t="s">
        <v>11</v>
      </c>
      <c r="B44" s="53" t="s">
        <v>2256</v>
      </c>
      <c r="C44" s="53" t="s">
        <v>1780</v>
      </c>
      <c r="D44" s="53" t="s">
        <v>1743</v>
      </c>
      <c r="E44" s="53" t="s">
        <v>1868</v>
      </c>
      <c r="F44" s="53" t="s">
        <v>1032</v>
      </c>
      <c r="G44" s="53" t="s">
        <v>421</v>
      </c>
      <c r="H44" s="4" t="s">
        <v>1098</v>
      </c>
      <c r="I44" s="4" t="s">
        <v>1099</v>
      </c>
      <c r="J44" s="4" t="s">
        <v>1100</v>
      </c>
      <c r="K44" s="55">
        <v>43132</v>
      </c>
      <c r="L44" s="55">
        <v>43449</v>
      </c>
      <c r="M44" s="4" t="s">
        <v>1101</v>
      </c>
      <c r="N44" s="4" t="s">
        <v>1102</v>
      </c>
      <c r="O44" s="4" t="s">
        <v>1090</v>
      </c>
    </row>
    <row r="45" spans="1:15" ht="102" hidden="1" x14ac:dyDescent="0.25">
      <c r="A45" s="56" t="s">
        <v>11</v>
      </c>
      <c r="B45" s="53" t="s">
        <v>2256</v>
      </c>
      <c r="C45" s="53" t="s">
        <v>1780</v>
      </c>
      <c r="D45" s="53" t="s">
        <v>1743</v>
      </c>
      <c r="E45" s="53" t="s">
        <v>1868</v>
      </c>
      <c r="F45" s="53" t="s">
        <v>1032</v>
      </c>
      <c r="G45" s="53" t="s">
        <v>421</v>
      </c>
      <c r="H45" s="4" t="s">
        <v>1103</v>
      </c>
      <c r="I45" s="4" t="s">
        <v>1037</v>
      </c>
      <c r="J45" s="4" t="s">
        <v>1104</v>
      </c>
      <c r="K45" s="55">
        <v>43132</v>
      </c>
      <c r="L45" s="55">
        <v>43449</v>
      </c>
      <c r="M45" s="4" t="s">
        <v>1039</v>
      </c>
      <c r="N45" s="4" t="s">
        <v>1105</v>
      </c>
      <c r="O45" s="4" t="s">
        <v>538</v>
      </c>
    </row>
    <row r="46" spans="1:15" ht="102" hidden="1" x14ac:dyDescent="0.25">
      <c r="A46" s="56" t="s">
        <v>11</v>
      </c>
      <c r="B46" s="53" t="s">
        <v>2256</v>
      </c>
      <c r="C46" s="53" t="s">
        <v>1780</v>
      </c>
      <c r="D46" s="53" t="s">
        <v>1845</v>
      </c>
      <c r="E46" s="53" t="s">
        <v>1744</v>
      </c>
      <c r="F46" s="53" t="s">
        <v>421</v>
      </c>
      <c r="G46" s="53" t="s">
        <v>421</v>
      </c>
      <c r="H46" s="4" t="s">
        <v>1106</v>
      </c>
      <c r="I46" s="4" t="s">
        <v>1107</v>
      </c>
      <c r="J46" s="4" t="s">
        <v>1108</v>
      </c>
      <c r="K46" s="55">
        <v>43132</v>
      </c>
      <c r="L46" s="55">
        <v>43449</v>
      </c>
      <c r="M46" s="4" t="s">
        <v>1039</v>
      </c>
      <c r="N46" s="4" t="s">
        <v>1109</v>
      </c>
      <c r="O46" s="4" t="s">
        <v>538</v>
      </c>
    </row>
    <row r="47" spans="1:15" ht="89.25" hidden="1" x14ac:dyDescent="0.25">
      <c r="A47" s="56" t="s">
        <v>11</v>
      </c>
      <c r="B47" s="53" t="s">
        <v>2256</v>
      </c>
      <c r="C47" s="53" t="s">
        <v>1780</v>
      </c>
      <c r="D47" s="53" t="s">
        <v>1845</v>
      </c>
      <c r="E47" s="53" t="s">
        <v>1744</v>
      </c>
      <c r="F47" s="53" t="s">
        <v>421</v>
      </c>
      <c r="G47" s="53" t="s">
        <v>421</v>
      </c>
      <c r="H47" s="4" t="s">
        <v>1110</v>
      </c>
      <c r="I47" s="4" t="s">
        <v>1111</v>
      </c>
      <c r="J47" s="4" t="s">
        <v>1112</v>
      </c>
      <c r="K47" s="55">
        <v>43132</v>
      </c>
      <c r="L47" s="55">
        <v>43435</v>
      </c>
      <c r="M47" s="4" t="s">
        <v>1113</v>
      </c>
      <c r="N47" s="4" t="s">
        <v>1114</v>
      </c>
      <c r="O47" s="4" t="s">
        <v>538</v>
      </c>
    </row>
    <row r="48" spans="1:15" ht="89.25" hidden="1" x14ac:dyDescent="0.25">
      <c r="A48" s="56" t="s">
        <v>11</v>
      </c>
      <c r="B48" s="53" t="s">
        <v>2256</v>
      </c>
      <c r="C48" s="53" t="s">
        <v>1780</v>
      </c>
      <c r="D48" s="53" t="s">
        <v>1845</v>
      </c>
      <c r="E48" s="53" t="s">
        <v>1744</v>
      </c>
      <c r="F48" s="53" t="s">
        <v>1115</v>
      </c>
      <c r="G48" s="53" t="s">
        <v>168</v>
      </c>
      <c r="H48" s="4" t="s">
        <v>1116</v>
      </c>
      <c r="I48" s="4" t="s">
        <v>1117</v>
      </c>
      <c r="J48" s="4" t="s">
        <v>1871</v>
      </c>
      <c r="K48" s="55">
        <v>43132</v>
      </c>
      <c r="L48" s="55">
        <v>43434</v>
      </c>
      <c r="M48" s="4" t="s">
        <v>1872</v>
      </c>
      <c r="N48" s="4" t="s">
        <v>1118</v>
      </c>
      <c r="O48" s="4" t="s">
        <v>1873</v>
      </c>
    </row>
    <row r="49" spans="1:15" ht="89.25" hidden="1" x14ac:dyDescent="0.25">
      <c r="A49" s="56" t="s">
        <v>11</v>
      </c>
      <c r="B49" s="53" t="s">
        <v>2256</v>
      </c>
      <c r="C49" s="53" t="s">
        <v>1780</v>
      </c>
      <c r="D49" s="53" t="s">
        <v>1845</v>
      </c>
      <c r="E49" s="53" t="s">
        <v>1744</v>
      </c>
      <c r="F49" s="53" t="s">
        <v>421</v>
      </c>
      <c r="G49" s="53" t="s">
        <v>421</v>
      </c>
      <c r="H49" s="4" t="s">
        <v>1119</v>
      </c>
      <c r="I49" s="4" t="s">
        <v>1120</v>
      </c>
      <c r="J49" s="4" t="s">
        <v>1121</v>
      </c>
      <c r="K49" s="55">
        <v>43132</v>
      </c>
      <c r="L49" s="55">
        <v>43435</v>
      </c>
      <c r="M49" s="4" t="s">
        <v>1113</v>
      </c>
      <c r="N49" s="4" t="s">
        <v>1122</v>
      </c>
      <c r="O49" s="4" t="s">
        <v>538</v>
      </c>
    </row>
    <row r="50" spans="1:15" ht="114.75" hidden="1" x14ac:dyDescent="0.25">
      <c r="A50" s="56" t="s">
        <v>11</v>
      </c>
      <c r="B50" s="53" t="s">
        <v>2256</v>
      </c>
      <c r="C50" s="53" t="s">
        <v>1780</v>
      </c>
      <c r="D50" s="53" t="s">
        <v>1845</v>
      </c>
      <c r="E50" s="53" t="s">
        <v>1753</v>
      </c>
      <c r="F50" s="53" t="s">
        <v>1123</v>
      </c>
      <c r="G50" s="53" t="s">
        <v>174</v>
      </c>
      <c r="H50" s="4" t="s">
        <v>1124</v>
      </c>
      <c r="I50" s="4" t="s">
        <v>1874</v>
      </c>
      <c r="J50" s="4" t="s">
        <v>1125</v>
      </c>
      <c r="K50" s="55">
        <v>43132</v>
      </c>
      <c r="L50" s="55">
        <v>43281</v>
      </c>
      <c r="M50" s="4" t="s">
        <v>1126</v>
      </c>
      <c r="N50" s="4" t="s">
        <v>1875</v>
      </c>
      <c r="O50" s="4" t="s">
        <v>1127</v>
      </c>
    </row>
    <row r="51" spans="1:15" ht="127.5" hidden="1" x14ac:dyDescent="0.25">
      <c r="A51" s="56" t="s">
        <v>11</v>
      </c>
      <c r="B51" s="53" t="s">
        <v>2256</v>
      </c>
      <c r="C51" s="53" t="s">
        <v>1780</v>
      </c>
      <c r="D51" s="53" t="s">
        <v>1754</v>
      </c>
      <c r="E51" s="53" t="s">
        <v>1876</v>
      </c>
      <c r="F51" s="53" t="s">
        <v>1755</v>
      </c>
      <c r="G51" s="53" t="s">
        <v>193</v>
      </c>
      <c r="H51" s="4" t="s">
        <v>1877</v>
      </c>
      <c r="I51" s="4" t="s">
        <v>1128</v>
      </c>
      <c r="J51" s="4" t="s">
        <v>1129</v>
      </c>
      <c r="K51" s="55">
        <v>43132</v>
      </c>
      <c r="L51" s="55">
        <v>43449</v>
      </c>
      <c r="M51" s="4" t="s">
        <v>1130</v>
      </c>
      <c r="N51" s="4" t="s">
        <v>1131</v>
      </c>
      <c r="O51" s="4" t="s">
        <v>538</v>
      </c>
    </row>
    <row r="52" spans="1:15" ht="114.75" hidden="1" x14ac:dyDescent="0.25">
      <c r="A52" s="56" t="s">
        <v>11</v>
      </c>
      <c r="B52" s="53" t="s">
        <v>2256</v>
      </c>
      <c r="C52" s="53" t="s">
        <v>1780</v>
      </c>
      <c r="D52" s="53" t="s">
        <v>1845</v>
      </c>
      <c r="E52" s="53" t="s">
        <v>1753</v>
      </c>
      <c r="F52" s="53" t="s">
        <v>1123</v>
      </c>
      <c r="G52" s="53" t="s">
        <v>174</v>
      </c>
      <c r="H52" s="4" t="s">
        <v>1878</v>
      </c>
      <c r="I52" s="4" t="s">
        <v>1879</v>
      </c>
      <c r="J52" s="4" t="s">
        <v>1132</v>
      </c>
      <c r="K52" s="55">
        <v>43132</v>
      </c>
      <c r="L52" s="55">
        <v>43449</v>
      </c>
      <c r="M52" s="4" t="s">
        <v>1039</v>
      </c>
      <c r="N52" s="4" t="s">
        <v>1880</v>
      </c>
      <c r="O52" s="4" t="s">
        <v>538</v>
      </c>
    </row>
    <row r="53" spans="1:15" ht="114.75" hidden="1" x14ac:dyDescent="0.25">
      <c r="A53" s="56" t="s">
        <v>11</v>
      </c>
      <c r="B53" s="53" t="s">
        <v>2256</v>
      </c>
      <c r="C53" s="53" t="s">
        <v>1780</v>
      </c>
      <c r="D53" s="53" t="s">
        <v>1845</v>
      </c>
      <c r="E53" s="53" t="s">
        <v>1753</v>
      </c>
      <c r="F53" s="53" t="s">
        <v>1123</v>
      </c>
      <c r="G53" s="53" t="s">
        <v>174</v>
      </c>
      <c r="H53" s="4" t="s">
        <v>1881</v>
      </c>
      <c r="I53" s="4" t="s">
        <v>1133</v>
      </c>
      <c r="J53" s="4" t="s">
        <v>1134</v>
      </c>
      <c r="K53" s="55">
        <v>43132</v>
      </c>
      <c r="L53" s="55">
        <v>43449</v>
      </c>
      <c r="M53" s="4" t="s">
        <v>1135</v>
      </c>
      <c r="N53" s="4" t="s">
        <v>1880</v>
      </c>
      <c r="O53" s="4" t="s">
        <v>1136</v>
      </c>
    </row>
    <row r="54" spans="1:15" ht="89.25" hidden="1" x14ac:dyDescent="0.25">
      <c r="A54" s="56" t="s">
        <v>11</v>
      </c>
      <c r="B54" s="53" t="s">
        <v>2256</v>
      </c>
      <c r="C54" s="53" t="s">
        <v>1780</v>
      </c>
      <c r="D54" s="53" t="s">
        <v>1845</v>
      </c>
      <c r="E54" s="53" t="s">
        <v>1753</v>
      </c>
      <c r="F54" s="53" t="s">
        <v>1756</v>
      </c>
      <c r="G54" s="53" t="s">
        <v>175</v>
      </c>
      <c r="H54" s="4" t="s">
        <v>1137</v>
      </c>
      <c r="I54" s="4" t="s">
        <v>1138</v>
      </c>
      <c r="J54" s="4" t="s">
        <v>1139</v>
      </c>
      <c r="K54" s="55">
        <v>43132</v>
      </c>
      <c r="L54" s="55">
        <v>43313</v>
      </c>
      <c r="M54" s="4" t="s">
        <v>1140</v>
      </c>
      <c r="N54" s="4" t="s">
        <v>1141</v>
      </c>
      <c r="O54" s="4" t="s">
        <v>538</v>
      </c>
    </row>
    <row r="55" spans="1:15" ht="89.25" hidden="1" x14ac:dyDescent="0.25">
      <c r="A55" s="56" t="s">
        <v>11</v>
      </c>
      <c r="B55" s="53" t="s">
        <v>2256</v>
      </c>
      <c r="C55" s="53" t="s">
        <v>1780</v>
      </c>
      <c r="D55" s="53" t="s">
        <v>1743</v>
      </c>
      <c r="E55" s="53" t="s">
        <v>1782</v>
      </c>
      <c r="F55" s="53" t="s">
        <v>976</v>
      </c>
      <c r="G55" s="53" t="s">
        <v>164</v>
      </c>
      <c r="H55" s="4" t="s">
        <v>1882</v>
      </c>
      <c r="I55" s="4" t="s">
        <v>1142</v>
      </c>
      <c r="J55" s="4" t="s">
        <v>1143</v>
      </c>
      <c r="K55" s="55">
        <v>43132</v>
      </c>
      <c r="L55" s="55">
        <v>43405</v>
      </c>
      <c r="M55" s="4" t="s">
        <v>1883</v>
      </c>
      <c r="N55" s="4" t="s">
        <v>1144</v>
      </c>
      <c r="O55" s="4" t="s">
        <v>538</v>
      </c>
    </row>
    <row r="56" spans="1:15" ht="114.75" hidden="1" x14ac:dyDescent="0.25">
      <c r="A56" s="56" t="s">
        <v>11</v>
      </c>
      <c r="B56" s="53" t="s">
        <v>2256</v>
      </c>
      <c r="C56" s="53" t="s">
        <v>1780</v>
      </c>
      <c r="D56" s="53" t="s">
        <v>1845</v>
      </c>
      <c r="E56" s="53" t="s">
        <v>1753</v>
      </c>
      <c r="F56" s="53" t="s">
        <v>1123</v>
      </c>
      <c r="G56" s="53" t="s">
        <v>174</v>
      </c>
      <c r="H56" s="4" t="s">
        <v>1145</v>
      </c>
      <c r="I56" s="4" t="s">
        <v>1146</v>
      </c>
      <c r="J56" s="4" t="s">
        <v>1147</v>
      </c>
      <c r="K56" s="55">
        <v>43132</v>
      </c>
      <c r="L56" s="55">
        <v>43250</v>
      </c>
      <c r="M56" s="4" t="s">
        <v>1148</v>
      </c>
      <c r="N56" s="4" t="s">
        <v>1880</v>
      </c>
      <c r="O56" s="4" t="s">
        <v>538</v>
      </c>
    </row>
    <row r="57" spans="1:15" ht="114.75" hidden="1" x14ac:dyDescent="0.25">
      <c r="A57" s="56" t="s">
        <v>11</v>
      </c>
      <c r="B57" s="53" t="s">
        <v>2256</v>
      </c>
      <c r="C57" s="53" t="s">
        <v>1780</v>
      </c>
      <c r="D57" s="53" t="s">
        <v>1845</v>
      </c>
      <c r="E57" s="53" t="s">
        <v>1753</v>
      </c>
      <c r="F57" s="53" t="s">
        <v>1123</v>
      </c>
      <c r="G57" s="53" t="s">
        <v>174</v>
      </c>
      <c r="H57" s="4" t="s">
        <v>1884</v>
      </c>
      <c r="I57" s="4" t="s">
        <v>1149</v>
      </c>
      <c r="J57" s="4" t="s">
        <v>1150</v>
      </c>
      <c r="K57" s="55">
        <v>43132</v>
      </c>
      <c r="L57" s="55">
        <v>43405</v>
      </c>
      <c r="M57" s="4" t="s">
        <v>1151</v>
      </c>
      <c r="N57" s="4" t="s">
        <v>1144</v>
      </c>
      <c r="O57" s="4" t="s">
        <v>538</v>
      </c>
    </row>
    <row r="58" spans="1:15" ht="89.25" hidden="1" x14ac:dyDescent="0.25">
      <c r="A58" s="56" t="s">
        <v>11</v>
      </c>
      <c r="B58" s="53" t="s">
        <v>2256</v>
      </c>
      <c r="C58" s="53" t="s">
        <v>1780</v>
      </c>
      <c r="D58" s="53" t="s">
        <v>1845</v>
      </c>
      <c r="E58" s="53" t="s">
        <v>1753</v>
      </c>
      <c r="F58" s="53" t="s">
        <v>1152</v>
      </c>
      <c r="G58" s="53" t="s">
        <v>175</v>
      </c>
      <c r="H58" s="4" t="s">
        <v>1153</v>
      </c>
      <c r="I58" s="4" t="s">
        <v>1154</v>
      </c>
      <c r="J58" s="4" t="s">
        <v>979</v>
      </c>
      <c r="K58" s="55">
        <v>43132</v>
      </c>
      <c r="L58" s="55">
        <v>43434</v>
      </c>
      <c r="M58" s="4" t="s">
        <v>1155</v>
      </c>
      <c r="N58" s="4" t="s">
        <v>1156</v>
      </c>
      <c r="O58" s="4" t="s">
        <v>538</v>
      </c>
    </row>
    <row r="59" spans="1:15" ht="89.25" hidden="1" x14ac:dyDescent="0.25">
      <c r="A59" s="56" t="s">
        <v>11</v>
      </c>
      <c r="B59" s="53" t="s">
        <v>2256</v>
      </c>
      <c r="C59" s="53" t="s">
        <v>1780</v>
      </c>
      <c r="D59" s="53" t="s">
        <v>1845</v>
      </c>
      <c r="E59" s="53" t="s">
        <v>1753</v>
      </c>
      <c r="F59" s="53" t="s">
        <v>1157</v>
      </c>
      <c r="G59" s="53" t="s">
        <v>176</v>
      </c>
      <c r="H59" s="4" t="s">
        <v>1158</v>
      </c>
      <c r="I59" s="4" t="s">
        <v>1159</v>
      </c>
      <c r="J59" s="4" t="s">
        <v>979</v>
      </c>
      <c r="K59" s="55">
        <v>43132</v>
      </c>
      <c r="L59" s="55">
        <v>43434</v>
      </c>
      <c r="M59" s="4" t="s">
        <v>1155</v>
      </c>
      <c r="N59" s="4" t="s">
        <v>1156</v>
      </c>
      <c r="O59" s="4" t="s">
        <v>538</v>
      </c>
    </row>
    <row r="60" spans="1:15" ht="127.5" hidden="1" x14ac:dyDescent="0.25">
      <c r="A60" s="56" t="s">
        <v>11</v>
      </c>
      <c r="B60" s="53" t="s">
        <v>2256</v>
      </c>
      <c r="C60" s="53" t="s">
        <v>1780</v>
      </c>
      <c r="D60" s="53" t="s">
        <v>1845</v>
      </c>
      <c r="E60" s="53" t="s">
        <v>1753</v>
      </c>
      <c r="F60" s="53" t="s">
        <v>1123</v>
      </c>
      <c r="G60" s="53" t="s">
        <v>174</v>
      </c>
      <c r="H60" s="4" t="s">
        <v>1885</v>
      </c>
      <c r="I60" s="4" t="s">
        <v>1886</v>
      </c>
      <c r="J60" s="4" t="s">
        <v>1160</v>
      </c>
      <c r="K60" s="55">
        <v>43132</v>
      </c>
      <c r="L60" s="55">
        <v>43449</v>
      </c>
      <c r="M60" s="4" t="s">
        <v>1161</v>
      </c>
      <c r="N60" s="4" t="s">
        <v>1162</v>
      </c>
      <c r="O60" s="4" t="s">
        <v>538</v>
      </c>
    </row>
    <row r="61" spans="1:15" ht="89.25" hidden="1" x14ac:dyDescent="0.25">
      <c r="A61" s="56" t="s">
        <v>11</v>
      </c>
      <c r="B61" s="53" t="s">
        <v>2256</v>
      </c>
      <c r="C61" s="53" t="s">
        <v>1780</v>
      </c>
      <c r="D61" s="53" t="s">
        <v>1845</v>
      </c>
      <c r="E61" s="53" t="s">
        <v>1753</v>
      </c>
      <c r="F61" s="53" t="s">
        <v>1157</v>
      </c>
      <c r="G61" s="53" t="s">
        <v>176</v>
      </c>
      <c r="H61" s="4" t="s">
        <v>1163</v>
      </c>
      <c r="I61" s="4" t="s">
        <v>1164</v>
      </c>
      <c r="J61" s="4" t="s">
        <v>1165</v>
      </c>
      <c r="K61" s="55">
        <v>43132</v>
      </c>
      <c r="L61" s="55">
        <v>43449</v>
      </c>
      <c r="M61" s="4" t="s">
        <v>1135</v>
      </c>
      <c r="N61" s="4" t="s">
        <v>1166</v>
      </c>
      <c r="O61" s="4" t="s">
        <v>1136</v>
      </c>
    </row>
    <row r="62" spans="1:15" ht="102" hidden="1" x14ac:dyDescent="0.25">
      <c r="A62" s="56" t="s">
        <v>11</v>
      </c>
      <c r="B62" s="53" t="s">
        <v>2256</v>
      </c>
      <c r="C62" s="53" t="s">
        <v>1780</v>
      </c>
      <c r="D62" s="53" t="s">
        <v>1781</v>
      </c>
      <c r="E62" s="53" t="s">
        <v>1757</v>
      </c>
      <c r="F62" s="53" t="s">
        <v>1167</v>
      </c>
      <c r="G62" s="53" t="s">
        <v>183</v>
      </c>
      <c r="H62" s="4" t="s">
        <v>1168</v>
      </c>
      <c r="I62" s="4" t="s">
        <v>1169</v>
      </c>
      <c r="J62" s="4" t="s">
        <v>1170</v>
      </c>
      <c r="K62" s="55">
        <v>43132</v>
      </c>
      <c r="L62" s="55">
        <v>43449</v>
      </c>
      <c r="M62" s="4" t="s">
        <v>1171</v>
      </c>
      <c r="N62" s="4" t="s">
        <v>1172</v>
      </c>
      <c r="O62" s="4" t="s">
        <v>538</v>
      </c>
    </row>
    <row r="63" spans="1:15" ht="102" hidden="1" x14ac:dyDescent="0.25">
      <c r="A63" s="56" t="s">
        <v>11</v>
      </c>
      <c r="B63" s="53" t="s">
        <v>2256</v>
      </c>
      <c r="C63" s="53" t="s">
        <v>1780</v>
      </c>
      <c r="D63" s="53" t="s">
        <v>1781</v>
      </c>
      <c r="E63" s="53" t="s">
        <v>1757</v>
      </c>
      <c r="F63" s="53" t="s">
        <v>1167</v>
      </c>
      <c r="G63" s="53" t="s">
        <v>183</v>
      </c>
      <c r="H63" s="4" t="s">
        <v>1173</v>
      </c>
      <c r="I63" s="4" t="s">
        <v>1887</v>
      </c>
      <c r="J63" s="4" t="s">
        <v>1174</v>
      </c>
      <c r="K63" s="55">
        <v>43132</v>
      </c>
      <c r="L63" s="55">
        <v>43252</v>
      </c>
      <c r="M63" s="4" t="s">
        <v>1175</v>
      </c>
      <c r="N63" s="4" t="s">
        <v>1176</v>
      </c>
      <c r="O63" s="4" t="s">
        <v>538</v>
      </c>
    </row>
    <row r="64" spans="1:15" ht="140.25" hidden="1" x14ac:dyDescent="0.25">
      <c r="A64" s="56" t="s">
        <v>11</v>
      </c>
      <c r="B64" s="53" t="s">
        <v>2256</v>
      </c>
      <c r="C64" s="53" t="s">
        <v>1780</v>
      </c>
      <c r="D64" s="53" t="s">
        <v>1781</v>
      </c>
      <c r="E64" s="53" t="s">
        <v>1757</v>
      </c>
      <c r="F64" s="53" t="s">
        <v>1167</v>
      </c>
      <c r="G64" s="53" t="s">
        <v>183</v>
      </c>
      <c r="H64" s="4" t="s">
        <v>1177</v>
      </c>
      <c r="I64" s="4" t="s">
        <v>1178</v>
      </c>
      <c r="J64" s="4" t="s">
        <v>1179</v>
      </c>
      <c r="K64" s="55">
        <v>43115</v>
      </c>
      <c r="L64" s="55">
        <v>43159</v>
      </c>
      <c r="M64" s="4" t="s">
        <v>1180</v>
      </c>
      <c r="N64" s="4" t="s">
        <v>1181</v>
      </c>
      <c r="O64" s="4" t="s">
        <v>1182</v>
      </c>
    </row>
    <row r="65" spans="1:15" ht="89.25" hidden="1" x14ac:dyDescent="0.25">
      <c r="A65" s="56" t="s">
        <v>11</v>
      </c>
      <c r="B65" s="53" t="s">
        <v>2256</v>
      </c>
      <c r="C65" s="53" t="s">
        <v>1780</v>
      </c>
      <c r="D65" s="53" t="s">
        <v>2063</v>
      </c>
      <c r="E65" s="53" t="s">
        <v>1758</v>
      </c>
      <c r="F65" s="53" t="s">
        <v>1183</v>
      </c>
      <c r="G65" s="53" t="s">
        <v>186</v>
      </c>
      <c r="H65" s="4" t="s">
        <v>1184</v>
      </c>
      <c r="I65" s="4" t="s">
        <v>1185</v>
      </c>
      <c r="J65" s="4" t="s">
        <v>979</v>
      </c>
      <c r="K65" s="55">
        <v>43132</v>
      </c>
      <c r="L65" s="55">
        <v>43434</v>
      </c>
      <c r="M65" s="4" t="s">
        <v>1155</v>
      </c>
      <c r="N65" s="4" t="s">
        <v>1186</v>
      </c>
      <c r="O65" s="4" t="s">
        <v>538</v>
      </c>
    </row>
    <row r="66" spans="1:15" ht="178.5" hidden="1" x14ac:dyDescent="0.25">
      <c r="A66" s="56" t="s">
        <v>11</v>
      </c>
      <c r="B66" s="53" t="s">
        <v>2256</v>
      </c>
      <c r="C66" s="53" t="s">
        <v>1780</v>
      </c>
      <c r="D66" s="53" t="s">
        <v>2063</v>
      </c>
      <c r="E66" s="53" t="s">
        <v>1758</v>
      </c>
      <c r="F66" s="53" t="s">
        <v>1183</v>
      </c>
      <c r="G66" s="53" t="s">
        <v>186</v>
      </c>
      <c r="H66" s="4" t="s">
        <v>1187</v>
      </c>
      <c r="I66" s="4" t="s">
        <v>1888</v>
      </c>
      <c r="J66" s="4" t="s">
        <v>984</v>
      </c>
      <c r="K66" s="55">
        <v>43132</v>
      </c>
      <c r="L66" s="55">
        <v>43434</v>
      </c>
      <c r="M66" s="4" t="s">
        <v>999</v>
      </c>
      <c r="N66" s="4" t="s">
        <v>1889</v>
      </c>
      <c r="O66" s="4" t="s">
        <v>1188</v>
      </c>
    </row>
    <row r="67" spans="1:15" ht="89.25" hidden="1" x14ac:dyDescent="0.25">
      <c r="A67" s="56" t="s">
        <v>11</v>
      </c>
      <c r="B67" s="53" t="s">
        <v>2256</v>
      </c>
      <c r="C67" s="53" t="s">
        <v>1780</v>
      </c>
      <c r="D67" s="53" t="s">
        <v>2063</v>
      </c>
      <c r="E67" s="53" t="s">
        <v>1758</v>
      </c>
      <c r="F67" s="53" t="s">
        <v>1183</v>
      </c>
      <c r="G67" s="53" t="s">
        <v>186</v>
      </c>
      <c r="H67" s="4" t="s">
        <v>1189</v>
      </c>
      <c r="I67" s="4" t="s">
        <v>1190</v>
      </c>
      <c r="J67" s="4" t="s">
        <v>1191</v>
      </c>
      <c r="K67" s="55">
        <v>43132</v>
      </c>
      <c r="L67" s="55">
        <v>43449</v>
      </c>
      <c r="M67" s="4" t="s">
        <v>1192</v>
      </c>
      <c r="N67" s="4" t="s">
        <v>1193</v>
      </c>
      <c r="O67" s="4" t="s">
        <v>538</v>
      </c>
    </row>
    <row r="68" spans="1:15" ht="89.25" hidden="1" x14ac:dyDescent="0.25">
      <c r="A68" s="56" t="s">
        <v>11</v>
      </c>
      <c r="B68" s="53" t="s">
        <v>2256</v>
      </c>
      <c r="C68" s="53" t="s">
        <v>1780</v>
      </c>
      <c r="D68" s="53" t="s">
        <v>2063</v>
      </c>
      <c r="E68" s="53" t="s">
        <v>1758</v>
      </c>
      <c r="F68" s="53" t="s">
        <v>1183</v>
      </c>
      <c r="G68" s="53" t="s">
        <v>186</v>
      </c>
      <c r="H68" s="4" t="s">
        <v>1194</v>
      </c>
      <c r="I68" s="4" t="s">
        <v>1195</v>
      </c>
      <c r="J68" s="4" t="s">
        <v>1196</v>
      </c>
      <c r="K68" s="55">
        <v>43132</v>
      </c>
      <c r="L68" s="55">
        <v>43313</v>
      </c>
      <c r="M68" s="4" t="s">
        <v>1197</v>
      </c>
      <c r="N68" s="4" t="s">
        <v>1198</v>
      </c>
      <c r="O68" s="4" t="s">
        <v>538</v>
      </c>
    </row>
    <row r="69" spans="1:15" ht="89.25" hidden="1" x14ac:dyDescent="0.25">
      <c r="A69" s="56" t="s">
        <v>11</v>
      </c>
      <c r="B69" s="53" t="s">
        <v>2256</v>
      </c>
      <c r="C69" s="53" t="s">
        <v>1780</v>
      </c>
      <c r="D69" s="53" t="s">
        <v>2063</v>
      </c>
      <c r="E69" s="53" t="s">
        <v>1759</v>
      </c>
      <c r="F69" s="53" t="s">
        <v>1199</v>
      </c>
      <c r="G69" s="53" t="s">
        <v>189</v>
      </c>
      <c r="H69" s="4" t="s">
        <v>1200</v>
      </c>
      <c r="I69" s="4" t="s">
        <v>1201</v>
      </c>
      <c r="J69" s="4" t="s">
        <v>1202</v>
      </c>
      <c r="K69" s="55">
        <v>43132</v>
      </c>
      <c r="L69" s="55">
        <v>43281</v>
      </c>
      <c r="M69" s="4" t="s">
        <v>1203</v>
      </c>
      <c r="N69" s="4" t="s">
        <v>1204</v>
      </c>
      <c r="O69" s="4" t="s">
        <v>538</v>
      </c>
    </row>
    <row r="70" spans="1:15" ht="89.25" hidden="1" x14ac:dyDescent="0.25">
      <c r="A70" s="56" t="s">
        <v>11</v>
      </c>
      <c r="B70" s="53" t="s">
        <v>2256</v>
      </c>
      <c r="C70" s="53" t="s">
        <v>1780</v>
      </c>
      <c r="D70" s="53" t="s">
        <v>2063</v>
      </c>
      <c r="E70" s="53" t="s">
        <v>1759</v>
      </c>
      <c r="F70" s="53" t="s">
        <v>1199</v>
      </c>
      <c r="G70" s="53" t="s">
        <v>189</v>
      </c>
      <c r="H70" s="4" t="s">
        <v>1205</v>
      </c>
      <c r="I70" s="4" t="s">
        <v>1206</v>
      </c>
      <c r="J70" s="4" t="s">
        <v>1207</v>
      </c>
      <c r="K70" s="55">
        <v>43132</v>
      </c>
      <c r="L70" s="55">
        <v>43405</v>
      </c>
      <c r="M70" s="4" t="s">
        <v>1208</v>
      </c>
      <c r="N70" s="4" t="s">
        <v>1209</v>
      </c>
      <c r="O70" s="4" t="s">
        <v>538</v>
      </c>
    </row>
    <row r="71" spans="1:15" ht="89.25" hidden="1" x14ac:dyDescent="0.25">
      <c r="A71" s="56" t="s">
        <v>11</v>
      </c>
      <c r="B71" s="53" t="s">
        <v>2256</v>
      </c>
      <c r="C71" s="53" t="s">
        <v>1780</v>
      </c>
      <c r="D71" s="53" t="s">
        <v>2063</v>
      </c>
      <c r="E71" s="53" t="s">
        <v>1759</v>
      </c>
      <c r="F71" s="53" t="s">
        <v>1199</v>
      </c>
      <c r="G71" s="53" t="s">
        <v>189</v>
      </c>
      <c r="H71" s="4" t="s">
        <v>1210</v>
      </c>
      <c r="I71" s="4" t="s">
        <v>1211</v>
      </c>
      <c r="J71" s="4" t="s">
        <v>1212</v>
      </c>
      <c r="K71" s="55">
        <v>43132</v>
      </c>
      <c r="L71" s="55">
        <v>43435</v>
      </c>
      <c r="M71" s="4" t="s">
        <v>1213</v>
      </c>
      <c r="N71" s="4" t="s">
        <v>1214</v>
      </c>
      <c r="O71" s="4" t="s">
        <v>538</v>
      </c>
    </row>
    <row r="72" spans="1:15" ht="165.75" hidden="1" x14ac:dyDescent="0.25">
      <c r="A72" s="56" t="s">
        <v>11</v>
      </c>
      <c r="B72" s="53" t="s">
        <v>2256</v>
      </c>
      <c r="C72" s="53" t="s">
        <v>1780</v>
      </c>
      <c r="D72" s="53" t="s">
        <v>1754</v>
      </c>
      <c r="E72" s="53" t="s">
        <v>1760</v>
      </c>
      <c r="F72" s="53" t="s">
        <v>1215</v>
      </c>
      <c r="G72" s="53" t="s">
        <v>190</v>
      </c>
      <c r="H72" s="4" t="s">
        <v>1216</v>
      </c>
      <c r="I72" s="4" t="s">
        <v>1890</v>
      </c>
      <c r="J72" s="4" t="s">
        <v>1217</v>
      </c>
      <c r="K72" s="55">
        <v>43132</v>
      </c>
      <c r="L72" s="55">
        <v>43435</v>
      </c>
      <c r="M72" s="4" t="s">
        <v>1218</v>
      </c>
      <c r="N72" s="4" t="s">
        <v>1219</v>
      </c>
      <c r="O72" s="4" t="s">
        <v>538</v>
      </c>
    </row>
    <row r="73" spans="1:15" ht="89.25" hidden="1" x14ac:dyDescent="0.25">
      <c r="A73" s="56" t="s">
        <v>11</v>
      </c>
      <c r="B73" s="53" t="s">
        <v>2256</v>
      </c>
      <c r="C73" s="53" t="s">
        <v>1780</v>
      </c>
      <c r="D73" s="53" t="s">
        <v>1754</v>
      </c>
      <c r="E73" s="53" t="s">
        <v>1761</v>
      </c>
      <c r="F73" s="53" t="s">
        <v>1891</v>
      </c>
      <c r="G73" s="53" t="s">
        <v>421</v>
      </c>
      <c r="H73" s="4" t="s">
        <v>1220</v>
      </c>
      <c r="I73" s="4" t="s">
        <v>1221</v>
      </c>
      <c r="J73" s="4" t="s">
        <v>1222</v>
      </c>
      <c r="K73" s="55">
        <v>43132</v>
      </c>
      <c r="L73" s="55">
        <v>43435</v>
      </c>
      <c r="M73" s="4" t="s">
        <v>1223</v>
      </c>
      <c r="N73" s="4" t="s">
        <v>1224</v>
      </c>
      <c r="O73" s="4" t="s">
        <v>538</v>
      </c>
    </row>
    <row r="74" spans="1:15" ht="89.25" hidden="1" x14ac:dyDescent="0.25">
      <c r="A74" s="56" t="s">
        <v>11</v>
      </c>
      <c r="B74" s="53" t="s">
        <v>2256</v>
      </c>
      <c r="C74" s="53" t="s">
        <v>1780</v>
      </c>
      <c r="D74" s="53" t="s">
        <v>1754</v>
      </c>
      <c r="E74" s="53" t="s">
        <v>1761</v>
      </c>
      <c r="F74" s="53" t="s">
        <v>1891</v>
      </c>
      <c r="G74" s="53" t="s">
        <v>192</v>
      </c>
      <c r="H74" s="4" t="s">
        <v>1225</v>
      </c>
      <c r="I74" s="4" t="s">
        <v>1226</v>
      </c>
      <c r="J74" s="4" t="s">
        <v>1227</v>
      </c>
      <c r="K74" s="55">
        <v>43132</v>
      </c>
      <c r="L74" s="55">
        <v>43435</v>
      </c>
      <c r="M74" s="4" t="s">
        <v>1228</v>
      </c>
      <c r="N74" s="4" t="s">
        <v>1229</v>
      </c>
      <c r="O74" s="4" t="s">
        <v>538</v>
      </c>
    </row>
    <row r="75" spans="1:15" ht="153" hidden="1" x14ac:dyDescent="0.25">
      <c r="A75" s="56" t="s">
        <v>11</v>
      </c>
      <c r="B75" s="53" t="s">
        <v>2256</v>
      </c>
      <c r="C75" s="53" t="s">
        <v>1780</v>
      </c>
      <c r="D75" s="53" t="s">
        <v>1803</v>
      </c>
      <c r="E75" s="53" t="s">
        <v>1762</v>
      </c>
      <c r="F75" s="53" t="s">
        <v>1230</v>
      </c>
      <c r="G75" s="53" t="s">
        <v>199</v>
      </c>
      <c r="H75" s="4" t="s">
        <v>1231</v>
      </c>
      <c r="I75" s="4" t="s">
        <v>1892</v>
      </c>
      <c r="J75" s="4" t="s">
        <v>1893</v>
      </c>
      <c r="K75" s="55">
        <v>43132</v>
      </c>
      <c r="L75" s="55">
        <v>43281</v>
      </c>
      <c r="M75" s="4" t="s">
        <v>1232</v>
      </c>
      <c r="N75" s="4" t="s">
        <v>1233</v>
      </c>
      <c r="O75" s="4" t="s">
        <v>538</v>
      </c>
    </row>
    <row r="76" spans="1:15" ht="127.5" hidden="1" x14ac:dyDescent="0.25">
      <c r="A76" s="56" t="s">
        <v>11</v>
      </c>
      <c r="B76" s="53" t="s">
        <v>2256</v>
      </c>
      <c r="C76" s="53" t="s">
        <v>1780</v>
      </c>
      <c r="D76" s="53" t="s">
        <v>1803</v>
      </c>
      <c r="E76" s="53" t="s">
        <v>1762</v>
      </c>
      <c r="F76" s="53" t="s">
        <v>1230</v>
      </c>
      <c r="G76" s="53" t="s">
        <v>199</v>
      </c>
      <c r="H76" s="4" t="s">
        <v>1234</v>
      </c>
      <c r="I76" s="4" t="s">
        <v>1235</v>
      </c>
      <c r="J76" s="4" t="s">
        <v>1236</v>
      </c>
      <c r="K76" s="55">
        <v>43132</v>
      </c>
      <c r="L76" s="55">
        <v>43434</v>
      </c>
      <c r="M76" s="4" t="s">
        <v>1237</v>
      </c>
      <c r="N76" s="4" t="s">
        <v>1238</v>
      </c>
      <c r="O76" s="4" t="s">
        <v>538</v>
      </c>
    </row>
    <row r="77" spans="1:15" ht="127.5" hidden="1" x14ac:dyDescent="0.25">
      <c r="A77" s="56" t="s">
        <v>11</v>
      </c>
      <c r="B77" s="53" t="s">
        <v>2256</v>
      </c>
      <c r="C77" s="53" t="s">
        <v>1780</v>
      </c>
      <c r="D77" s="53" t="s">
        <v>1803</v>
      </c>
      <c r="E77" s="53" t="s">
        <v>1762</v>
      </c>
      <c r="F77" s="53" t="s">
        <v>1230</v>
      </c>
      <c r="G77" s="53" t="s">
        <v>199</v>
      </c>
      <c r="H77" s="4" t="s">
        <v>1239</v>
      </c>
      <c r="I77" s="4" t="s">
        <v>1240</v>
      </c>
      <c r="J77" s="4" t="s">
        <v>1241</v>
      </c>
      <c r="K77" s="55">
        <v>43132</v>
      </c>
      <c r="L77" s="55">
        <v>43434</v>
      </c>
      <c r="M77" s="4" t="s">
        <v>1237</v>
      </c>
      <c r="N77" s="4" t="s">
        <v>1242</v>
      </c>
      <c r="O77" s="4" t="s">
        <v>538</v>
      </c>
    </row>
    <row r="78" spans="1:15" ht="127.5" hidden="1" x14ac:dyDescent="0.25">
      <c r="A78" s="56" t="s">
        <v>11</v>
      </c>
      <c r="B78" s="53" t="s">
        <v>2256</v>
      </c>
      <c r="C78" s="53" t="s">
        <v>1780</v>
      </c>
      <c r="D78" s="53" t="s">
        <v>1803</v>
      </c>
      <c r="E78" s="53" t="s">
        <v>1762</v>
      </c>
      <c r="F78" s="53" t="s">
        <v>1230</v>
      </c>
      <c r="G78" s="53" t="s">
        <v>199</v>
      </c>
      <c r="H78" s="4" t="s">
        <v>1243</v>
      </c>
      <c r="I78" s="4" t="s">
        <v>1894</v>
      </c>
      <c r="J78" s="4" t="s">
        <v>1895</v>
      </c>
      <c r="K78" s="55">
        <v>43132</v>
      </c>
      <c r="L78" s="55">
        <v>43434</v>
      </c>
      <c r="M78" s="4" t="s">
        <v>1237</v>
      </c>
      <c r="N78" s="4" t="s">
        <v>1896</v>
      </c>
      <c r="O78" s="4" t="s">
        <v>538</v>
      </c>
    </row>
    <row r="79" spans="1:15" ht="127.5" hidden="1" x14ac:dyDescent="0.25">
      <c r="A79" s="56" t="s">
        <v>11</v>
      </c>
      <c r="B79" s="53" t="s">
        <v>2256</v>
      </c>
      <c r="C79" s="53" t="s">
        <v>1780</v>
      </c>
      <c r="D79" s="53" t="s">
        <v>1803</v>
      </c>
      <c r="E79" s="53" t="s">
        <v>1762</v>
      </c>
      <c r="F79" s="53" t="s">
        <v>1230</v>
      </c>
      <c r="G79" s="53" t="s">
        <v>199</v>
      </c>
      <c r="H79" s="4" t="s">
        <v>1244</v>
      </c>
      <c r="I79" s="4" t="s">
        <v>1245</v>
      </c>
      <c r="J79" s="4" t="s">
        <v>1246</v>
      </c>
      <c r="K79" s="55">
        <v>43132</v>
      </c>
      <c r="L79" s="55">
        <v>43434</v>
      </c>
      <c r="M79" s="4" t="s">
        <v>1237</v>
      </c>
      <c r="N79" s="4" t="s">
        <v>1247</v>
      </c>
      <c r="O79" s="4" t="s">
        <v>538</v>
      </c>
    </row>
    <row r="80" spans="1:15" ht="165.75" hidden="1" x14ac:dyDescent="0.25">
      <c r="A80" s="56" t="s">
        <v>11</v>
      </c>
      <c r="B80" s="53" t="s">
        <v>2256</v>
      </c>
      <c r="C80" s="53" t="s">
        <v>1821</v>
      </c>
      <c r="D80" s="53" t="s">
        <v>1999</v>
      </c>
      <c r="E80" s="53" t="s">
        <v>1763</v>
      </c>
      <c r="F80" s="53" t="s">
        <v>1248</v>
      </c>
      <c r="G80" s="53" t="s">
        <v>1897</v>
      </c>
      <c r="H80" s="4" t="s">
        <v>1249</v>
      </c>
      <c r="I80" s="4" t="s">
        <v>1250</v>
      </c>
      <c r="J80" s="4" t="s">
        <v>1251</v>
      </c>
      <c r="K80" s="55">
        <v>43132</v>
      </c>
      <c r="L80" s="55">
        <v>43405</v>
      </c>
      <c r="M80" s="4" t="s">
        <v>1898</v>
      </c>
      <c r="N80" s="4" t="s">
        <v>1252</v>
      </c>
      <c r="O80" s="4" t="s">
        <v>538</v>
      </c>
    </row>
    <row r="81" spans="1:15" ht="127.5" hidden="1" x14ac:dyDescent="0.25">
      <c r="A81" s="56" t="s">
        <v>11</v>
      </c>
      <c r="B81" s="53" t="s">
        <v>2256</v>
      </c>
      <c r="C81" s="53" t="s">
        <v>1821</v>
      </c>
      <c r="D81" s="53" t="s">
        <v>1999</v>
      </c>
      <c r="E81" s="53" t="s">
        <v>1763</v>
      </c>
      <c r="F81" s="53" t="s">
        <v>1248</v>
      </c>
      <c r="G81" s="53" t="s">
        <v>1897</v>
      </c>
      <c r="H81" s="4" t="s">
        <v>1253</v>
      </c>
      <c r="I81" s="4" t="s">
        <v>1254</v>
      </c>
      <c r="J81" s="4" t="s">
        <v>1255</v>
      </c>
      <c r="K81" s="55">
        <v>43132</v>
      </c>
      <c r="L81" s="55">
        <v>43449</v>
      </c>
      <c r="M81" s="4" t="s">
        <v>1256</v>
      </c>
      <c r="N81" s="4" t="s">
        <v>1257</v>
      </c>
      <c r="O81" s="4" t="s">
        <v>538</v>
      </c>
    </row>
    <row r="82" spans="1:15" ht="127.5" hidden="1" x14ac:dyDescent="0.25">
      <c r="A82" s="56" t="s">
        <v>11</v>
      </c>
      <c r="B82" s="53" t="s">
        <v>2256</v>
      </c>
      <c r="C82" s="53" t="s">
        <v>1764</v>
      </c>
      <c r="D82" s="53" t="s">
        <v>1765</v>
      </c>
      <c r="E82" s="53" t="s">
        <v>1899</v>
      </c>
      <c r="F82" s="53" t="s">
        <v>1900</v>
      </c>
      <c r="G82" s="53" t="s">
        <v>421</v>
      </c>
      <c r="H82" s="4" t="s">
        <v>1258</v>
      </c>
      <c r="I82" s="4" t="s">
        <v>1259</v>
      </c>
      <c r="J82" s="4" t="s">
        <v>1196</v>
      </c>
      <c r="K82" s="55">
        <v>43132</v>
      </c>
      <c r="L82" s="55">
        <v>43405</v>
      </c>
      <c r="M82" s="4" t="s">
        <v>1260</v>
      </c>
      <c r="N82" s="4" t="s">
        <v>1261</v>
      </c>
      <c r="O82" s="4" t="s">
        <v>538</v>
      </c>
    </row>
    <row r="83" spans="1:15" ht="409.5" hidden="1" x14ac:dyDescent="0.25">
      <c r="A83" s="56" t="s">
        <v>11</v>
      </c>
      <c r="B83" s="53" t="s">
        <v>2256</v>
      </c>
      <c r="C83" s="53" t="s">
        <v>1764</v>
      </c>
      <c r="D83" s="53" t="s">
        <v>1765</v>
      </c>
      <c r="E83" s="53" t="s">
        <v>1899</v>
      </c>
      <c r="F83" s="53" t="s">
        <v>1900</v>
      </c>
      <c r="G83" s="53" t="s">
        <v>239</v>
      </c>
      <c r="H83" s="4" t="s">
        <v>1262</v>
      </c>
      <c r="I83" s="4" t="s">
        <v>1263</v>
      </c>
      <c r="J83" s="4" t="s">
        <v>1264</v>
      </c>
      <c r="K83" s="55">
        <v>43132</v>
      </c>
      <c r="L83" s="55">
        <v>43449</v>
      </c>
      <c r="M83" s="4" t="s">
        <v>1265</v>
      </c>
      <c r="N83" s="4" t="s">
        <v>1266</v>
      </c>
      <c r="O83" s="4" t="s">
        <v>1901</v>
      </c>
    </row>
    <row r="84" spans="1:15" ht="127.5" hidden="1" x14ac:dyDescent="0.25">
      <c r="A84" s="56" t="s">
        <v>11</v>
      </c>
      <c r="B84" s="53" t="s">
        <v>2256</v>
      </c>
      <c r="C84" s="53" t="s">
        <v>1764</v>
      </c>
      <c r="D84" s="53" t="s">
        <v>1765</v>
      </c>
      <c r="E84" s="53" t="s">
        <v>1899</v>
      </c>
      <c r="F84" s="53" t="s">
        <v>1900</v>
      </c>
      <c r="G84" s="53" t="s">
        <v>239</v>
      </c>
      <c r="H84" s="4" t="s">
        <v>1267</v>
      </c>
      <c r="I84" s="4" t="s">
        <v>1268</v>
      </c>
      <c r="J84" s="4" t="s">
        <v>1269</v>
      </c>
      <c r="K84" s="55">
        <v>43132</v>
      </c>
      <c r="L84" s="55">
        <v>43434</v>
      </c>
      <c r="M84" s="4" t="s">
        <v>1270</v>
      </c>
      <c r="N84" s="4" t="s">
        <v>1271</v>
      </c>
      <c r="O84" s="4" t="s">
        <v>538</v>
      </c>
    </row>
    <row r="85" spans="1:15" ht="165.75" hidden="1" x14ac:dyDescent="0.25">
      <c r="A85" s="56" t="s">
        <v>11</v>
      </c>
      <c r="B85" s="53" t="s">
        <v>2256</v>
      </c>
      <c r="C85" s="53" t="s">
        <v>1764</v>
      </c>
      <c r="D85" s="53" t="s">
        <v>1765</v>
      </c>
      <c r="E85" s="53" t="s">
        <v>1899</v>
      </c>
      <c r="F85" s="53" t="s">
        <v>1900</v>
      </c>
      <c r="G85" s="53" t="s">
        <v>239</v>
      </c>
      <c r="H85" s="4" t="s">
        <v>1272</v>
      </c>
      <c r="I85" s="4" t="s">
        <v>1273</v>
      </c>
      <c r="J85" s="4" t="s">
        <v>1902</v>
      </c>
      <c r="K85" s="55">
        <v>43132</v>
      </c>
      <c r="L85" s="55">
        <v>43449</v>
      </c>
      <c r="M85" s="4" t="s">
        <v>1274</v>
      </c>
      <c r="N85" s="4" t="s">
        <v>1275</v>
      </c>
      <c r="O85" s="4" t="s">
        <v>538</v>
      </c>
    </row>
    <row r="86" spans="1:15" ht="127.5" hidden="1" x14ac:dyDescent="0.25">
      <c r="A86" s="56" t="s">
        <v>11</v>
      </c>
      <c r="B86" s="53" t="s">
        <v>2256</v>
      </c>
      <c r="C86" s="53" t="s">
        <v>1764</v>
      </c>
      <c r="D86" s="53" t="s">
        <v>1765</v>
      </c>
      <c r="E86" s="53" t="s">
        <v>1899</v>
      </c>
      <c r="F86" s="53" t="s">
        <v>1900</v>
      </c>
      <c r="G86" s="53" t="s">
        <v>239</v>
      </c>
      <c r="H86" s="4" t="s">
        <v>1276</v>
      </c>
      <c r="I86" s="4" t="s">
        <v>1277</v>
      </c>
      <c r="J86" s="4" t="s">
        <v>1278</v>
      </c>
      <c r="K86" s="55">
        <v>43132</v>
      </c>
      <c r="L86" s="55">
        <v>43449</v>
      </c>
      <c r="M86" s="4" t="s">
        <v>1279</v>
      </c>
      <c r="N86" s="4" t="s">
        <v>1280</v>
      </c>
      <c r="O86" s="4" t="s">
        <v>1136</v>
      </c>
    </row>
    <row r="87" spans="1:15" ht="127.5" hidden="1" x14ac:dyDescent="0.25">
      <c r="A87" s="56" t="s">
        <v>11</v>
      </c>
      <c r="B87" s="53" t="s">
        <v>2256</v>
      </c>
      <c r="C87" s="53" t="s">
        <v>1764</v>
      </c>
      <c r="D87" s="53" t="s">
        <v>1765</v>
      </c>
      <c r="E87" s="53" t="s">
        <v>1899</v>
      </c>
      <c r="F87" s="53" t="s">
        <v>1900</v>
      </c>
      <c r="G87" s="53" t="s">
        <v>421</v>
      </c>
      <c r="H87" s="4" t="s">
        <v>1258</v>
      </c>
      <c r="I87" s="4" t="s">
        <v>1281</v>
      </c>
      <c r="J87" s="4" t="s">
        <v>1196</v>
      </c>
      <c r="K87" s="55">
        <v>43132</v>
      </c>
      <c r="L87" s="55">
        <v>43405</v>
      </c>
      <c r="M87" s="4" t="s">
        <v>1282</v>
      </c>
      <c r="N87" s="4" t="s">
        <v>1261</v>
      </c>
      <c r="O87" s="4" t="s">
        <v>538</v>
      </c>
    </row>
    <row r="88" spans="1:15" ht="114.75" hidden="1" x14ac:dyDescent="0.25">
      <c r="A88" s="56" t="s">
        <v>11</v>
      </c>
      <c r="B88" s="53" t="s">
        <v>2256</v>
      </c>
      <c r="C88" s="53" t="s">
        <v>1764</v>
      </c>
      <c r="D88" s="53" t="s">
        <v>1765</v>
      </c>
      <c r="E88" s="53" t="s">
        <v>1766</v>
      </c>
      <c r="F88" s="53" t="s">
        <v>1767</v>
      </c>
      <c r="G88" s="53" t="s">
        <v>240</v>
      </c>
      <c r="H88" s="4" t="s">
        <v>1283</v>
      </c>
      <c r="I88" s="4" t="s">
        <v>1284</v>
      </c>
      <c r="J88" s="4" t="s">
        <v>1285</v>
      </c>
      <c r="K88" s="55">
        <v>43195</v>
      </c>
      <c r="L88" s="55">
        <v>43257</v>
      </c>
      <c r="M88" s="4" t="s">
        <v>1286</v>
      </c>
      <c r="N88" s="4" t="s">
        <v>1287</v>
      </c>
      <c r="O88" s="4" t="s">
        <v>1288</v>
      </c>
    </row>
    <row r="89" spans="1:15" ht="114.75" hidden="1" x14ac:dyDescent="0.25">
      <c r="A89" s="56" t="s">
        <v>11</v>
      </c>
      <c r="B89" s="53" t="s">
        <v>2256</v>
      </c>
      <c r="C89" s="53" t="s">
        <v>1764</v>
      </c>
      <c r="D89" s="53" t="s">
        <v>1765</v>
      </c>
      <c r="E89" s="53" t="s">
        <v>1766</v>
      </c>
      <c r="F89" s="53" t="s">
        <v>1767</v>
      </c>
      <c r="G89" s="53" t="s">
        <v>241</v>
      </c>
      <c r="H89" s="4" t="s">
        <v>1289</v>
      </c>
      <c r="I89" s="4" t="s">
        <v>1290</v>
      </c>
      <c r="J89" s="4" t="s">
        <v>1291</v>
      </c>
      <c r="K89" s="55">
        <v>43136</v>
      </c>
      <c r="L89" s="55">
        <v>43444</v>
      </c>
      <c r="M89" s="4" t="s">
        <v>1286</v>
      </c>
      <c r="N89" s="4" t="s">
        <v>1903</v>
      </c>
      <c r="O89" s="4" t="s">
        <v>538</v>
      </c>
    </row>
    <row r="90" spans="1:15" ht="51" hidden="1" x14ac:dyDescent="0.25">
      <c r="A90" s="56" t="s">
        <v>11</v>
      </c>
      <c r="B90" s="53" t="s">
        <v>1768</v>
      </c>
      <c r="C90" s="53" t="s">
        <v>2066</v>
      </c>
      <c r="D90" s="53" t="s">
        <v>1769</v>
      </c>
      <c r="E90" s="53" t="s">
        <v>1770</v>
      </c>
      <c r="F90" s="53" t="s">
        <v>901</v>
      </c>
      <c r="G90" s="53" t="s">
        <v>376</v>
      </c>
      <c r="H90" s="4" t="s">
        <v>1292</v>
      </c>
      <c r="I90" s="4" t="s">
        <v>1293</v>
      </c>
      <c r="J90" s="4" t="s">
        <v>1294</v>
      </c>
      <c r="K90" s="55">
        <v>43132</v>
      </c>
      <c r="L90" s="55">
        <v>43434</v>
      </c>
      <c r="M90" s="4" t="s">
        <v>1005</v>
      </c>
      <c r="N90" s="4" t="s">
        <v>1295</v>
      </c>
      <c r="O90" s="4" t="s">
        <v>538</v>
      </c>
    </row>
    <row r="91" spans="1:15" ht="63.75" hidden="1" x14ac:dyDescent="0.25">
      <c r="A91" s="56" t="s">
        <v>11</v>
      </c>
      <c r="B91" s="53" t="s">
        <v>1768</v>
      </c>
      <c r="C91" s="53" t="s">
        <v>2061</v>
      </c>
      <c r="D91" s="53" t="s">
        <v>1771</v>
      </c>
      <c r="E91" s="53" t="s">
        <v>1749</v>
      </c>
      <c r="F91" s="53" t="s">
        <v>901</v>
      </c>
      <c r="G91" s="53" t="s">
        <v>376</v>
      </c>
      <c r="H91" s="4" t="s">
        <v>1296</v>
      </c>
      <c r="I91" s="4" t="s">
        <v>1297</v>
      </c>
      <c r="J91" s="4" t="s">
        <v>1298</v>
      </c>
      <c r="K91" s="55">
        <v>43132</v>
      </c>
      <c r="L91" s="55">
        <v>43434</v>
      </c>
      <c r="M91" s="4" t="s">
        <v>1005</v>
      </c>
      <c r="N91" s="4" t="s">
        <v>1299</v>
      </c>
      <c r="O91" s="4" t="s">
        <v>538</v>
      </c>
    </row>
    <row r="92" spans="1:15" ht="114.75" hidden="1" x14ac:dyDescent="0.25">
      <c r="A92" s="56" t="s">
        <v>11</v>
      </c>
      <c r="B92" s="53" t="s">
        <v>1768</v>
      </c>
      <c r="C92" s="53" t="s">
        <v>2066</v>
      </c>
      <c r="D92" s="53" t="s">
        <v>1769</v>
      </c>
      <c r="E92" s="53" t="s">
        <v>1770</v>
      </c>
      <c r="F92" s="53" t="s">
        <v>901</v>
      </c>
      <c r="G92" s="53" t="s">
        <v>376</v>
      </c>
      <c r="H92" s="4" t="s">
        <v>1300</v>
      </c>
      <c r="I92" s="4" t="s">
        <v>1301</v>
      </c>
      <c r="J92" s="4" t="s">
        <v>1904</v>
      </c>
      <c r="K92" s="55">
        <v>43132</v>
      </c>
      <c r="L92" s="55">
        <v>43434</v>
      </c>
      <c r="M92" s="4" t="s">
        <v>999</v>
      </c>
      <c r="N92" s="4" t="s">
        <v>1302</v>
      </c>
      <c r="O92" s="4" t="s">
        <v>1905</v>
      </c>
    </row>
    <row r="93" spans="1:15" ht="127.5" hidden="1" x14ac:dyDescent="0.25">
      <c r="A93" s="56" t="s">
        <v>11</v>
      </c>
      <c r="B93" s="53" t="s">
        <v>1768</v>
      </c>
      <c r="C93" s="53" t="s">
        <v>2066</v>
      </c>
      <c r="D93" s="53" t="s">
        <v>1769</v>
      </c>
      <c r="E93" s="53" t="s">
        <v>1770</v>
      </c>
      <c r="F93" s="53" t="s">
        <v>901</v>
      </c>
      <c r="G93" s="53" t="s">
        <v>376</v>
      </c>
      <c r="H93" s="4" t="s">
        <v>1303</v>
      </c>
      <c r="I93" s="4" t="s">
        <v>1304</v>
      </c>
      <c r="J93" s="4" t="s">
        <v>1305</v>
      </c>
      <c r="K93" s="55">
        <v>43132</v>
      </c>
      <c r="L93" s="55">
        <v>43405</v>
      </c>
      <c r="M93" s="4" t="s">
        <v>1208</v>
      </c>
      <c r="N93" s="4" t="s">
        <v>1306</v>
      </c>
      <c r="O93" s="4" t="s">
        <v>538</v>
      </c>
    </row>
    <row r="94" spans="1:15" ht="64.5" customHeight="1" x14ac:dyDescent="0.25">
      <c r="A94" s="56" t="s">
        <v>11</v>
      </c>
      <c r="B94" s="53" t="s">
        <v>1768</v>
      </c>
      <c r="C94" s="53" t="s">
        <v>1772</v>
      </c>
      <c r="D94" s="53" t="s">
        <v>1773</v>
      </c>
      <c r="E94" s="53" t="s">
        <v>1774</v>
      </c>
      <c r="F94" s="53" t="s">
        <v>1775</v>
      </c>
      <c r="G94" s="53" t="s">
        <v>376</v>
      </c>
      <c r="H94" s="4" t="s">
        <v>1307</v>
      </c>
      <c r="I94" s="4" t="s">
        <v>1308</v>
      </c>
      <c r="J94" s="4" t="s">
        <v>1309</v>
      </c>
      <c r="K94" s="55">
        <v>43132</v>
      </c>
      <c r="L94" s="55">
        <v>43405</v>
      </c>
      <c r="M94" s="4" t="s">
        <v>1005</v>
      </c>
      <c r="N94" s="4" t="s">
        <v>1310</v>
      </c>
      <c r="O94" s="4" t="s">
        <v>1906</v>
      </c>
    </row>
    <row r="95" spans="1:15" ht="89.25" hidden="1" x14ac:dyDescent="0.25">
      <c r="A95" s="56" t="s">
        <v>11</v>
      </c>
      <c r="B95" s="53" t="s">
        <v>2256</v>
      </c>
      <c r="C95" s="53" t="s">
        <v>1780</v>
      </c>
      <c r="D95" s="53" t="s">
        <v>1743</v>
      </c>
      <c r="E95" s="53" t="s">
        <v>1782</v>
      </c>
      <c r="F95" s="53" t="s">
        <v>976</v>
      </c>
      <c r="G95" s="53" t="s">
        <v>164</v>
      </c>
      <c r="H95" s="4" t="s">
        <v>2113</v>
      </c>
      <c r="I95" s="4" t="s">
        <v>2114</v>
      </c>
      <c r="J95" s="4" t="s">
        <v>2115</v>
      </c>
      <c r="K95" s="55">
        <v>43116</v>
      </c>
      <c r="L95" s="55">
        <v>43455</v>
      </c>
      <c r="M95" s="4" t="s">
        <v>2116</v>
      </c>
      <c r="N95" s="4" t="s">
        <v>2117</v>
      </c>
      <c r="O95" s="4" t="s">
        <v>538</v>
      </c>
    </row>
    <row r="96" spans="1:15" ht="89.25" hidden="1" x14ac:dyDescent="0.25">
      <c r="A96" s="56" t="s">
        <v>11</v>
      </c>
      <c r="B96" s="53" t="s">
        <v>2256</v>
      </c>
      <c r="C96" s="53" t="s">
        <v>1780</v>
      </c>
      <c r="D96" s="53" t="s">
        <v>1743</v>
      </c>
      <c r="E96" s="53" t="s">
        <v>1782</v>
      </c>
      <c r="F96" s="53" t="s">
        <v>976</v>
      </c>
      <c r="G96" s="53" t="s">
        <v>164</v>
      </c>
      <c r="H96" s="4" t="s">
        <v>2118</v>
      </c>
      <c r="I96" s="4" t="s">
        <v>2119</v>
      </c>
      <c r="J96" s="4" t="s">
        <v>2120</v>
      </c>
      <c r="K96" s="55">
        <v>43118</v>
      </c>
      <c r="L96" s="55">
        <v>43455</v>
      </c>
      <c r="M96" s="4" t="s">
        <v>2121</v>
      </c>
      <c r="N96" s="4" t="s">
        <v>2122</v>
      </c>
      <c r="O96" s="4" t="s">
        <v>538</v>
      </c>
    </row>
    <row r="97" spans="1:15" ht="89.25" hidden="1" x14ac:dyDescent="0.25">
      <c r="A97" s="56" t="s">
        <v>11</v>
      </c>
      <c r="B97" s="53" t="s">
        <v>2256</v>
      </c>
      <c r="C97" s="53" t="s">
        <v>1780</v>
      </c>
      <c r="D97" s="53" t="s">
        <v>2242</v>
      </c>
      <c r="E97" s="53" t="s">
        <v>2243</v>
      </c>
      <c r="F97" s="53" t="s">
        <v>2244</v>
      </c>
      <c r="G97" s="53" t="s">
        <v>189</v>
      </c>
      <c r="H97" s="4" t="s">
        <v>2123</v>
      </c>
      <c r="I97" s="4" t="s">
        <v>2124</v>
      </c>
      <c r="J97" s="4" t="s">
        <v>2125</v>
      </c>
      <c r="K97" s="55">
        <v>43160</v>
      </c>
      <c r="L97" s="55">
        <v>43455</v>
      </c>
      <c r="M97" s="4" t="s">
        <v>2126</v>
      </c>
      <c r="N97" s="4" t="s">
        <v>2127</v>
      </c>
      <c r="O97" s="4" t="s">
        <v>538</v>
      </c>
    </row>
    <row r="98" spans="1:15" ht="89.25" hidden="1" x14ac:dyDescent="0.25">
      <c r="A98" s="56" t="s">
        <v>11</v>
      </c>
      <c r="B98" s="53" t="s">
        <v>2256</v>
      </c>
      <c r="C98" s="53" t="s">
        <v>1780</v>
      </c>
      <c r="D98" s="53" t="s">
        <v>1803</v>
      </c>
      <c r="E98" s="53" t="s">
        <v>1852</v>
      </c>
      <c r="F98" s="53" t="s">
        <v>2245</v>
      </c>
      <c r="G98" s="53" t="s">
        <v>198</v>
      </c>
      <c r="H98" s="4" t="s">
        <v>2128</v>
      </c>
      <c r="I98" s="4" t="s">
        <v>2129</v>
      </c>
      <c r="J98" s="4" t="s">
        <v>2130</v>
      </c>
      <c r="K98" s="55">
        <v>43150</v>
      </c>
      <c r="L98" s="55">
        <v>43455</v>
      </c>
      <c r="M98" s="4" t="s">
        <v>2131</v>
      </c>
      <c r="N98" s="4" t="s">
        <v>2132</v>
      </c>
      <c r="O98" s="4" t="s">
        <v>538</v>
      </c>
    </row>
    <row r="99" spans="1:15" ht="89.25" hidden="1" x14ac:dyDescent="0.25">
      <c r="A99" s="56" t="s">
        <v>11</v>
      </c>
      <c r="B99" s="53" t="s">
        <v>2256</v>
      </c>
      <c r="C99" s="53" t="s">
        <v>1780</v>
      </c>
      <c r="D99" s="53" t="s">
        <v>1803</v>
      </c>
      <c r="E99" s="53" t="s">
        <v>1852</v>
      </c>
      <c r="F99" s="53" t="s">
        <v>2246</v>
      </c>
      <c r="G99" s="53" t="s">
        <v>197</v>
      </c>
      <c r="H99" s="4" t="s">
        <v>2133</v>
      </c>
      <c r="I99" s="4" t="s">
        <v>2134</v>
      </c>
      <c r="J99" s="4" t="s">
        <v>2135</v>
      </c>
      <c r="K99" s="55">
        <v>43118</v>
      </c>
      <c r="L99" s="55">
        <v>43455</v>
      </c>
      <c r="M99" s="4" t="s">
        <v>2136</v>
      </c>
      <c r="N99" s="4" t="s">
        <v>2137</v>
      </c>
      <c r="O99" s="4" t="s">
        <v>538</v>
      </c>
    </row>
    <row r="100" spans="1:15" ht="89.25" hidden="1" x14ac:dyDescent="0.25">
      <c r="A100" s="56" t="s">
        <v>11</v>
      </c>
      <c r="B100" s="53" t="s">
        <v>2256</v>
      </c>
      <c r="C100" s="53" t="s">
        <v>1780</v>
      </c>
      <c r="D100" s="53" t="s">
        <v>1845</v>
      </c>
      <c r="E100" s="53" t="s">
        <v>2247</v>
      </c>
      <c r="F100" s="53" t="s">
        <v>421</v>
      </c>
      <c r="G100" s="53" t="s">
        <v>421</v>
      </c>
      <c r="H100" s="4" t="s">
        <v>2138</v>
      </c>
      <c r="I100" s="4" t="s">
        <v>2139</v>
      </c>
      <c r="J100" s="4" t="s">
        <v>2140</v>
      </c>
      <c r="K100" s="55">
        <v>43168</v>
      </c>
      <c r="L100" s="55">
        <v>43455</v>
      </c>
      <c r="M100" s="4" t="s">
        <v>2141</v>
      </c>
      <c r="N100" s="4" t="s">
        <v>2142</v>
      </c>
      <c r="O100" s="4" t="s">
        <v>538</v>
      </c>
    </row>
    <row r="101" spans="1:15" ht="63.75" hidden="1" x14ac:dyDescent="0.25">
      <c r="A101" s="56" t="s">
        <v>11</v>
      </c>
      <c r="B101" s="53" t="s">
        <v>2256</v>
      </c>
      <c r="C101" s="53" t="s">
        <v>1821</v>
      </c>
      <c r="D101" s="53" t="s">
        <v>2248</v>
      </c>
      <c r="E101" s="53" t="s">
        <v>1826</v>
      </c>
      <c r="F101" s="53" t="s">
        <v>1827</v>
      </c>
      <c r="G101" s="53" t="s">
        <v>215</v>
      </c>
      <c r="H101" s="4" t="s">
        <v>2143</v>
      </c>
      <c r="I101" s="4" t="s">
        <v>2144</v>
      </c>
      <c r="J101" s="4" t="s">
        <v>2145</v>
      </c>
      <c r="K101" s="55">
        <v>43177</v>
      </c>
      <c r="L101" s="55">
        <v>43455</v>
      </c>
      <c r="M101" s="4" t="s">
        <v>2146</v>
      </c>
      <c r="N101" s="4" t="s">
        <v>2147</v>
      </c>
      <c r="O101" s="4" t="s">
        <v>538</v>
      </c>
    </row>
    <row r="102" spans="1:15" ht="140.25" hidden="1" x14ac:dyDescent="0.25">
      <c r="A102" s="56" t="s">
        <v>11</v>
      </c>
      <c r="B102" s="53" t="s">
        <v>2256</v>
      </c>
      <c r="C102" s="53" t="s">
        <v>1821</v>
      </c>
      <c r="D102" s="53" t="s">
        <v>2248</v>
      </c>
      <c r="E102" s="53" t="s">
        <v>2249</v>
      </c>
      <c r="F102" s="53" t="s">
        <v>2250</v>
      </c>
      <c r="G102" s="53" t="s">
        <v>222</v>
      </c>
      <c r="H102" s="4" t="s">
        <v>2148</v>
      </c>
      <c r="I102" s="4" t="s">
        <v>2149</v>
      </c>
      <c r="J102" s="4" t="s">
        <v>2150</v>
      </c>
      <c r="K102" s="55">
        <v>43118</v>
      </c>
      <c r="L102" s="55">
        <v>43455</v>
      </c>
      <c r="M102" s="4" t="s">
        <v>2151</v>
      </c>
      <c r="N102" s="4" t="s">
        <v>2147</v>
      </c>
      <c r="O102" s="4" t="s">
        <v>538</v>
      </c>
    </row>
    <row r="103" spans="1:15" ht="165.75" hidden="1" x14ac:dyDescent="0.25">
      <c r="A103" s="56" t="s">
        <v>11</v>
      </c>
      <c r="B103" s="53" t="s">
        <v>2256</v>
      </c>
      <c r="C103" s="53" t="s">
        <v>1821</v>
      </c>
      <c r="D103" s="53" t="s">
        <v>2248</v>
      </c>
      <c r="E103" s="53" t="s">
        <v>2251</v>
      </c>
      <c r="F103" s="53" t="s">
        <v>2252</v>
      </c>
      <c r="G103" s="53" t="s">
        <v>229</v>
      </c>
      <c r="H103" s="4" t="s">
        <v>2152</v>
      </c>
      <c r="I103" s="4" t="s">
        <v>2153</v>
      </c>
      <c r="J103" s="4" t="s">
        <v>2154</v>
      </c>
      <c r="K103" s="55">
        <v>43168</v>
      </c>
      <c r="L103" s="55">
        <v>43455</v>
      </c>
      <c r="M103" s="4" t="s">
        <v>2155</v>
      </c>
      <c r="N103" s="4" t="s">
        <v>2156</v>
      </c>
      <c r="O103" s="4" t="s">
        <v>538</v>
      </c>
    </row>
    <row r="104" spans="1:15" ht="114.75" hidden="1" x14ac:dyDescent="0.25">
      <c r="A104" s="56" t="s">
        <v>11</v>
      </c>
      <c r="B104" s="53" t="s">
        <v>2256</v>
      </c>
      <c r="C104" s="53" t="s">
        <v>1821</v>
      </c>
      <c r="D104" s="53" t="s">
        <v>2253</v>
      </c>
      <c r="E104" s="53" t="s">
        <v>1824</v>
      </c>
      <c r="F104" s="53" t="s">
        <v>1825</v>
      </c>
      <c r="G104" s="53" t="s">
        <v>235</v>
      </c>
      <c r="H104" s="4" t="s">
        <v>2157</v>
      </c>
      <c r="I104" s="4" t="s">
        <v>2158</v>
      </c>
      <c r="J104" s="4" t="s">
        <v>2159</v>
      </c>
      <c r="K104" s="55">
        <v>43118</v>
      </c>
      <c r="L104" s="55">
        <v>43455</v>
      </c>
      <c r="M104" s="4" t="s">
        <v>2160</v>
      </c>
      <c r="N104" s="4" t="s">
        <v>2161</v>
      </c>
      <c r="O104" s="4" t="s">
        <v>538</v>
      </c>
    </row>
    <row r="105" spans="1:15" ht="38.25" hidden="1" x14ac:dyDescent="0.25">
      <c r="A105" s="56" t="s">
        <v>11</v>
      </c>
      <c r="B105" s="53" t="s">
        <v>1768</v>
      </c>
      <c r="C105" s="53" t="s">
        <v>2066</v>
      </c>
      <c r="D105" s="53" t="s">
        <v>2254</v>
      </c>
      <c r="E105" s="53" t="s">
        <v>466</v>
      </c>
      <c r="F105" s="53" t="s">
        <v>421</v>
      </c>
      <c r="G105" s="53" t="s">
        <v>421</v>
      </c>
      <c r="H105" s="4" t="s">
        <v>2162</v>
      </c>
      <c r="I105" s="4" t="s">
        <v>2163</v>
      </c>
      <c r="J105" s="4" t="s">
        <v>2164</v>
      </c>
      <c r="K105" s="55">
        <v>43118</v>
      </c>
      <c r="L105" s="55">
        <v>43455</v>
      </c>
      <c r="M105" s="4" t="s">
        <v>2126</v>
      </c>
      <c r="N105" s="4" t="s">
        <v>2165</v>
      </c>
      <c r="O105" s="4" t="s">
        <v>538</v>
      </c>
    </row>
    <row r="106" spans="1:15" ht="140.25" hidden="1" x14ac:dyDescent="0.25">
      <c r="A106" s="56" t="s">
        <v>13</v>
      </c>
      <c r="B106" s="53" t="s">
        <v>2256</v>
      </c>
      <c r="C106" s="53" t="s">
        <v>1821</v>
      </c>
      <c r="D106" s="53" t="s">
        <v>2001</v>
      </c>
      <c r="E106" s="53" t="s">
        <v>1843</v>
      </c>
      <c r="F106" s="53" t="s">
        <v>1844</v>
      </c>
      <c r="G106" s="53" t="s">
        <v>238</v>
      </c>
      <c r="H106" s="4" t="s">
        <v>1600</v>
      </c>
      <c r="I106" s="4" t="s">
        <v>2035</v>
      </c>
      <c r="J106" s="4" t="s">
        <v>1601</v>
      </c>
      <c r="K106" s="55">
        <v>43136</v>
      </c>
      <c r="L106" s="55">
        <v>43446</v>
      </c>
      <c r="M106" s="4" t="s">
        <v>1602</v>
      </c>
      <c r="N106" s="4" t="s">
        <v>1603</v>
      </c>
      <c r="O106" s="4" t="s">
        <v>538</v>
      </c>
    </row>
    <row r="107" spans="1:15" ht="127.5" hidden="1" x14ac:dyDescent="0.25">
      <c r="A107" s="56" t="s">
        <v>13</v>
      </c>
      <c r="B107" s="53" t="s">
        <v>2256</v>
      </c>
      <c r="C107" s="53" t="s">
        <v>1780</v>
      </c>
      <c r="D107" s="53" t="s">
        <v>1743</v>
      </c>
      <c r="E107" s="53" t="s">
        <v>1782</v>
      </c>
      <c r="F107" s="53" t="s">
        <v>976</v>
      </c>
      <c r="G107" s="53" t="s">
        <v>164</v>
      </c>
      <c r="H107" s="4" t="s">
        <v>1604</v>
      </c>
      <c r="I107" s="4" t="s">
        <v>1605</v>
      </c>
      <c r="J107" s="4" t="s">
        <v>1606</v>
      </c>
      <c r="K107" s="55">
        <v>43132</v>
      </c>
      <c r="L107" s="55">
        <v>43334</v>
      </c>
      <c r="M107" s="4" t="s">
        <v>1602</v>
      </c>
      <c r="N107" s="4" t="s">
        <v>1607</v>
      </c>
      <c r="O107" s="4" t="s">
        <v>538</v>
      </c>
    </row>
    <row r="108" spans="1:15" ht="51" hidden="1" x14ac:dyDescent="0.25">
      <c r="A108" s="56" t="s">
        <v>13</v>
      </c>
      <c r="B108" s="53" t="s">
        <v>1768</v>
      </c>
      <c r="C108" s="53" t="s">
        <v>2066</v>
      </c>
      <c r="D108" s="53" t="s">
        <v>1769</v>
      </c>
      <c r="E108" s="53" t="s">
        <v>466</v>
      </c>
      <c r="F108" s="53" t="s">
        <v>421</v>
      </c>
      <c r="G108" s="53" t="s">
        <v>421</v>
      </c>
      <c r="H108" s="4" t="s">
        <v>1608</v>
      </c>
      <c r="I108" s="4" t="s">
        <v>1609</v>
      </c>
      <c r="J108" s="4" t="s">
        <v>1610</v>
      </c>
      <c r="K108" s="55">
        <v>43119</v>
      </c>
      <c r="L108" s="55">
        <v>43453</v>
      </c>
      <c r="M108" s="4" t="s">
        <v>1602</v>
      </c>
      <c r="N108" s="4" t="s">
        <v>1611</v>
      </c>
      <c r="O108" s="4" t="s">
        <v>538</v>
      </c>
    </row>
    <row r="109" spans="1:15" ht="216.75" hidden="1" x14ac:dyDescent="0.25">
      <c r="A109" s="56" t="s">
        <v>13</v>
      </c>
      <c r="B109" s="53" t="s">
        <v>2256</v>
      </c>
      <c r="C109" s="53" t="s">
        <v>1780</v>
      </c>
      <c r="D109" s="53" t="s">
        <v>1845</v>
      </c>
      <c r="E109" s="53" t="s">
        <v>2036</v>
      </c>
      <c r="F109" s="53" t="s">
        <v>1846</v>
      </c>
      <c r="G109" s="53" t="s">
        <v>421</v>
      </c>
      <c r="H109" s="4" t="s">
        <v>1612</v>
      </c>
      <c r="I109" s="4" t="s">
        <v>2234</v>
      </c>
      <c r="J109" s="4" t="s">
        <v>1613</v>
      </c>
      <c r="K109" s="55" t="s">
        <v>1614</v>
      </c>
      <c r="L109" s="55">
        <v>43434</v>
      </c>
      <c r="M109" s="4" t="s">
        <v>1615</v>
      </c>
      <c r="N109" s="4" t="s">
        <v>1616</v>
      </c>
      <c r="O109" s="4" t="s">
        <v>538</v>
      </c>
    </row>
    <row r="110" spans="1:15" ht="191.25" hidden="1" x14ac:dyDescent="0.25">
      <c r="A110" s="56" t="s">
        <v>13</v>
      </c>
      <c r="B110" s="53" t="s">
        <v>2256</v>
      </c>
      <c r="C110" s="53" t="s">
        <v>1780</v>
      </c>
      <c r="D110" s="53" t="s">
        <v>1845</v>
      </c>
      <c r="E110" s="53" t="s">
        <v>1847</v>
      </c>
      <c r="F110" s="53" t="s">
        <v>2037</v>
      </c>
      <c r="G110" s="53" t="s">
        <v>421</v>
      </c>
      <c r="H110" s="4" t="s">
        <v>1617</v>
      </c>
      <c r="I110" s="4" t="s">
        <v>2235</v>
      </c>
      <c r="J110" s="4" t="s">
        <v>1618</v>
      </c>
      <c r="K110" s="55" t="s">
        <v>1614</v>
      </c>
      <c r="L110" s="55">
        <v>43434</v>
      </c>
      <c r="M110" s="4" t="s">
        <v>1615</v>
      </c>
      <c r="N110" s="4" t="s">
        <v>1619</v>
      </c>
      <c r="O110" s="4" t="s">
        <v>538</v>
      </c>
    </row>
    <row r="111" spans="1:15" ht="89.25" hidden="1" x14ac:dyDescent="0.25">
      <c r="A111" s="56" t="s">
        <v>13</v>
      </c>
      <c r="B111" s="53" t="s">
        <v>2256</v>
      </c>
      <c r="C111" s="53" t="s">
        <v>1780</v>
      </c>
      <c r="D111" s="53" t="s">
        <v>1845</v>
      </c>
      <c r="E111" s="53" t="s">
        <v>2036</v>
      </c>
      <c r="F111" s="53" t="s">
        <v>1846</v>
      </c>
      <c r="G111" s="53" t="s">
        <v>421</v>
      </c>
      <c r="H111" s="4" t="s">
        <v>1620</v>
      </c>
      <c r="I111" s="4" t="s">
        <v>2236</v>
      </c>
      <c r="J111" s="4" t="s">
        <v>1621</v>
      </c>
      <c r="K111" s="55" t="s">
        <v>1614</v>
      </c>
      <c r="L111" s="55">
        <v>43373</v>
      </c>
      <c r="M111" s="4" t="s">
        <v>1615</v>
      </c>
      <c r="N111" s="4" t="s">
        <v>1622</v>
      </c>
      <c r="O111" s="4" t="s">
        <v>538</v>
      </c>
    </row>
    <row r="112" spans="1:15" ht="191.25" hidden="1" x14ac:dyDescent="0.25">
      <c r="A112" s="56" t="s">
        <v>13</v>
      </c>
      <c r="B112" s="53" t="s">
        <v>2256</v>
      </c>
      <c r="C112" s="53" t="s">
        <v>1780</v>
      </c>
      <c r="D112" s="53" t="s">
        <v>1845</v>
      </c>
      <c r="E112" s="53" t="s">
        <v>2036</v>
      </c>
      <c r="F112" s="53" t="s">
        <v>1846</v>
      </c>
      <c r="G112" s="53" t="s">
        <v>421</v>
      </c>
      <c r="H112" s="4" t="s">
        <v>1623</v>
      </c>
      <c r="I112" s="4" t="s">
        <v>2237</v>
      </c>
      <c r="J112" s="4" t="s">
        <v>2038</v>
      </c>
      <c r="K112" s="55" t="s">
        <v>1614</v>
      </c>
      <c r="L112" s="55">
        <v>43281</v>
      </c>
      <c r="M112" s="4" t="s">
        <v>1615</v>
      </c>
      <c r="N112" s="4" t="s">
        <v>1624</v>
      </c>
      <c r="O112" s="4" t="s">
        <v>538</v>
      </c>
    </row>
    <row r="113" spans="1:15" ht="114.75" hidden="1" x14ac:dyDescent="0.25">
      <c r="A113" s="56" t="s">
        <v>13</v>
      </c>
      <c r="B113" s="53" t="s">
        <v>2256</v>
      </c>
      <c r="C113" s="53" t="s">
        <v>1780</v>
      </c>
      <c r="D113" s="53" t="s">
        <v>1845</v>
      </c>
      <c r="E113" s="53" t="s">
        <v>2036</v>
      </c>
      <c r="F113" s="53" t="s">
        <v>1846</v>
      </c>
      <c r="G113" s="53" t="s">
        <v>421</v>
      </c>
      <c r="H113" s="4" t="s">
        <v>1625</v>
      </c>
      <c r="I113" s="4" t="s">
        <v>2238</v>
      </c>
      <c r="J113" s="4" t="s">
        <v>2039</v>
      </c>
      <c r="K113" s="55" t="s">
        <v>1614</v>
      </c>
      <c r="L113" s="55">
        <v>43434</v>
      </c>
      <c r="M113" s="4" t="s">
        <v>1615</v>
      </c>
      <c r="N113" s="4" t="s">
        <v>1626</v>
      </c>
      <c r="O113" s="4" t="s">
        <v>538</v>
      </c>
    </row>
    <row r="114" spans="1:15" ht="114.75" hidden="1" x14ac:dyDescent="0.25">
      <c r="A114" s="56" t="s">
        <v>13</v>
      </c>
      <c r="B114" s="53" t="s">
        <v>2256</v>
      </c>
      <c r="C114" s="53" t="s">
        <v>1780</v>
      </c>
      <c r="D114" s="53" t="s">
        <v>1845</v>
      </c>
      <c r="E114" s="53" t="s">
        <v>2036</v>
      </c>
      <c r="F114" s="53" t="s">
        <v>1846</v>
      </c>
      <c r="G114" s="53" t="s">
        <v>421</v>
      </c>
      <c r="H114" s="4" t="s">
        <v>1627</v>
      </c>
      <c r="I114" s="4" t="s">
        <v>2239</v>
      </c>
      <c r="J114" s="4" t="s">
        <v>1628</v>
      </c>
      <c r="K114" s="55" t="s">
        <v>1614</v>
      </c>
      <c r="L114" s="55">
        <v>43434</v>
      </c>
      <c r="M114" s="4" t="s">
        <v>1615</v>
      </c>
      <c r="N114" s="4" t="s">
        <v>1629</v>
      </c>
      <c r="O114" s="4" t="s">
        <v>538</v>
      </c>
    </row>
    <row r="115" spans="1:15" ht="89.25" hidden="1" x14ac:dyDescent="0.25">
      <c r="A115" s="56" t="s">
        <v>13</v>
      </c>
      <c r="B115" s="53" t="s">
        <v>2256</v>
      </c>
      <c r="C115" s="53" t="s">
        <v>1780</v>
      </c>
      <c r="D115" s="53" t="s">
        <v>1845</v>
      </c>
      <c r="E115" s="53" t="s">
        <v>2036</v>
      </c>
      <c r="F115" s="53" t="s">
        <v>1846</v>
      </c>
      <c r="G115" s="53" t="s">
        <v>421</v>
      </c>
      <c r="H115" s="4" t="s">
        <v>1630</v>
      </c>
      <c r="I115" s="4" t="s">
        <v>1631</v>
      </c>
      <c r="J115" s="4" t="s">
        <v>1632</v>
      </c>
      <c r="K115" s="55" t="s">
        <v>1614</v>
      </c>
      <c r="L115" s="55">
        <v>43434</v>
      </c>
      <c r="M115" s="4" t="s">
        <v>1615</v>
      </c>
      <c r="N115" s="4" t="s">
        <v>1633</v>
      </c>
      <c r="O115" s="4" t="s">
        <v>538</v>
      </c>
    </row>
    <row r="116" spans="1:15" ht="89.25" hidden="1" x14ac:dyDescent="0.25">
      <c r="A116" s="56" t="s">
        <v>13</v>
      </c>
      <c r="B116" s="53" t="s">
        <v>2256</v>
      </c>
      <c r="C116" s="53" t="s">
        <v>1780</v>
      </c>
      <c r="D116" s="53" t="s">
        <v>1743</v>
      </c>
      <c r="E116" s="53" t="s">
        <v>1782</v>
      </c>
      <c r="F116" s="53" t="s">
        <v>976</v>
      </c>
      <c r="G116" s="53" t="s">
        <v>164</v>
      </c>
      <c r="H116" s="4" t="s">
        <v>1725</v>
      </c>
      <c r="I116" s="4" t="s">
        <v>2054</v>
      </c>
      <c r="J116" s="4" t="s">
        <v>1726</v>
      </c>
      <c r="K116" s="55">
        <v>43104</v>
      </c>
      <c r="L116" s="55">
        <v>43465</v>
      </c>
      <c r="M116" s="4" t="s">
        <v>1727</v>
      </c>
      <c r="N116" s="4" t="s">
        <v>1728</v>
      </c>
      <c r="O116" s="4" t="s">
        <v>538</v>
      </c>
    </row>
    <row r="117" spans="1:15" ht="165.75" hidden="1" x14ac:dyDescent="0.25">
      <c r="A117" s="56" t="s">
        <v>13</v>
      </c>
      <c r="B117" s="53" t="s">
        <v>404</v>
      </c>
      <c r="C117" s="53" t="s">
        <v>1750</v>
      </c>
      <c r="D117" s="53" t="s">
        <v>1795</v>
      </c>
      <c r="E117" s="53" t="s">
        <v>1729</v>
      </c>
      <c r="F117" s="53" t="s">
        <v>1730</v>
      </c>
      <c r="G117" s="53" t="s">
        <v>1731</v>
      </c>
      <c r="H117" s="4" t="s">
        <v>2055</v>
      </c>
      <c r="I117" s="4" t="s">
        <v>1732</v>
      </c>
      <c r="J117" s="4" t="s">
        <v>1733</v>
      </c>
      <c r="K117" s="55">
        <v>43101</v>
      </c>
      <c r="L117" s="55" t="s">
        <v>1734</v>
      </c>
      <c r="M117" s="4" t="s">
        <v>1727</v>
      </c>
      <c r="N117" s="4" t="s">
        <v>1735</v>
      </c>
      <c r="O117" s="4" t="s">
        <v>538</v>
      </c>
    </row>
    <row r="118" spans="1:15" ht="153" hidden="1" x14ac:dyDescent="0.25">
      <c r="A118" s="56" t="s">
        <v>13</v>
      </c>
      <c r="B118" s="53" t="s">
        <v>404</v>
      </c>
      <c r="C118" s="53" t="s">
        <v>1750</v>
      </c>
      <c r="D118" s="53" t="s">
        <v>1795</v>
      </c>
      <c r="E118" s="53" t="s">
        <v>1736</v>
      </c>
      <c r="F118" s="53" t="s">
        <v>1737</v>
      </c>
      <c r="G118" s="53" t="s">
        <v>1738</v>
      </c>
      <c r="H118" s="4" t="s">
        <v>1739</v>
      </c>
      <c r="I118" s="4" t="s">
        <v>1740</v>
      </c>
      <c r="J118" s="4" t="s">
        <v>1741</v>
      </c>
      <c r="K118" s="55">
        <v>43101</v>
      </c>
      <c r="L118" s="55">
        <v>43101</v>
      </c>
      <c r="M118" s="4" t="s">
        <v>1727</v>
      </c>
      <c r="N118" s="4" t="s">
        <v>1742</v>
      </c>
      <c r="O118" s="4" t="s">
        <v>538</v>
      </c>
    </row>
    <row r="119" spans="1:15" ht="114.75" hidden="1" x14ac:dyDescent="0.25">
      <c r="A119" s="56" t="s">
        <v>2071</v>
      </c>
      <c r="B119" s="53" t="s">
        <v>2256</v>
      </c>
      <c r="C119" s="53" t="s">
        <v>1780</v>
      </c>
      <c r="D119" s="53" t="s">
        <v>1743</v>
      </c>
      <c r="E119" s="53" t="s">
        <v>2241</v>
      </c>
      <c r="F119" s="53" t="s">
        <v>976</v>
      </c>
      <c r="G119" s="53" t="s">
        <v>164</v>
      </c>
      <c r="H119" s="4" t="s">
        <v>2166</v>
      </c>
      <c r="I119" s="4" t="s">
        <v>2076</v>
      </c>
      <c r="J119" s="4" t="s">
        <v>2075</v>
      </c>
      <c r="K119" s="55">
        <v>43103</v>
      </c>
      <c r="L119" s="55">
        <v>43446</v>
      </c>
      <c r="M119" s="4" t="s">
        <v>2077</v>
      </c>
      <c r="N119" s="4" t="s">
        <v>2078</v>
      </c>
      <c r="O119" s="4" t="s">
        <v>538</v>
      </c>
    </row>
    <row r="120" spans="1:15" ht="255" hidden="1" x14ac:dyDescent="0.25">
      <c r="A120" s="56" t="s">
        <v>2071</v>
      </c>
      <c r="B120" s="53" t="s">
        <v>404</v>
      </c>
      <c r="C120" s="53" t="s">
        <v>1750</v>
      </c>
      <c r="D120" s="53" t="s">
        <v>1751</v>
      </c>
      <c r="E120" s="53" t="s">
        <v>2173</v>
      </c>
      <c r="F120" s="53" t="s">
        <v>2167</v>
      </c>
      <c r="G120" s="53" t="s">
        <v>2168</v>
      </c>
      <c r="H120" s="4" t="s">
        <v>2169</v>
      </c>
      <c r="I120" s="4" t="s">
        <v>2170</v>
      </c>
      <c r="J120" s="4" t="s">
        <v>2171</v>
      </c>
      <c r="K120" s="55">
        <v>43103</v>
      </c>
      <c r="L120" s="55">
        <v>43446</v>
      </c>
      <c r="M120" s="4" t="s">
        <v>2077</v>
      </c>
      <c r="N120" s="4" t="s">
        <v>2172</v>
      </c>
      <c r="O120" s="4" t="s">
        <v>538</v>
      </c>
    </row>
    <row r="121" spans="1:15" ht="140.25" hidden="1" x14ac:dyDescent="0.25">
      <c r="A121" s="56" t="s">
        <v>2071</v>
      </c>
      <c r="B121" s="53" t="s">
        <v>404</v>
      </c>
      <c r="C121" s="53" t="s">
        <v>1750</v>
      </c>
      <c r="D121" s="53" t="s">
        <v>1795</v>
      </c>
      <c r="E121" s="53" t="s">
        <v>2174</v>
      </c>
      <c r="F121" s="53" t="s">
        <v>2175</v>
      </c>
      <c r="G121" s="53" t="s">
        <v>2176</v>
      </c>
      <c r="H121" s="4" t="s">
        <v>2177</v>
      </c>
      <c r="I121" s="4" t="s">
        <v>2178</v>
      </c>
      <c r="J121" s="4" t="s">
        <v>2179</v>
      </c>
      <c r="K121" s="55">
        <v>43103</v>
      </c>
      <c r="L121" s="55">
        <v>43446</v>
      </c>
      <c r="M121" s="4" t="s">
        <v>2077</v>
      </c>
      <c r="N121" s="4" t="s">
        <v>2180</v>
      </c>
      <c r="O121" s="4"/>
    </row>
    <row r="122" spans="1:15" ht="114.75" hidden="1" x14ac:dyDescent="0.25">
      <c r="A122" s="56" t="s">
        <v>2071</v>
      </c>
      <c r="B122" s="53" t="s">
        <v>404</v>
      </c>
      <c r="C122" s="53" t="s">
        <v>1750</v>
      </c>
      <c r="D122" s="53" t="s">
        <v>1795</v>
      </c>
      <c r="E122" s="53" t="s">
        <v>2181</v>
      </c>
      <c r="F122" s="53" t="s">
        <v>2182</v>
      </c>
      <c r="G122" s="53" t="s">
        <v>2183</v>
      </c>
      <c r="H122" s="4" t="s">
        <v>2184</v>
      </c>
      <c r="I122" s="4" t="s">
        <v>2185</v>
      </c>
      <c r="J122" s="4" t="s">
        <v>2186</v>
      </c>
      <c r="K122" s="55">
        <v>43103</v>
      </c>
      <c r="L122" s="55">
        <v>43446</v>
      </c>
      <c r="M122" s="4" t="s">
        <v>2077</v>
      </c>
      <c r="N122" s="4" t="s">
        <v>2187</v>
      </c>
      <c r="O122" s="4"/>
    </row>
    <row r="123" spans="1:15" ht="229.5" hidden="1" x14ac:dyDescent="0.25">
      <c r="A123" s="56" t="s">
        <v>2071</v>
      </c>
      <c r="B123" s="53" t="s">
        <v>404</v>
      </c>
      <c r="C123" s="53" t="s">
        <v>1750</v>
      </c>
      <c r="D123" s="53" t="s">
        <v>1795</v>
      </c>
      <c r="E123" s="53" t="s">
        <v>2188</v>
      </c>
      <c r="F123" s="53" t="s">
        <v>2189</v>
      </c>
      <c r="G123" s="53" t="s">
        <v>2190</v>
      </c>
      <c r="H123" s="4" t="s">
        <v>2191</v>
      </c>
      <c r="I123" s="4" t="s">
        <v>2192</v>
      </c>
      <c r="J123" s="4" t="s">
        <v>2193</v>
      </c>
      <c r="K123" s="55">
        <v>43103</v>
      </c>
      <c r="L123" s="55">
        <v>43446</v>
      </c>
      <c r="M123" s="4" t="s">
        <v>2077</v>
      </c>
      <c r="N123" s="4" t="s">
        <v>2194</v>
      </c>
      <c r="O123" s="4"/>
    </row>
    <row r="124" spans="1:15" ht="409.5" hidden="1" x14ac:dyDescent="0.25">
      <c r="A124" s="56" t="s">
        <v>2071</v>
      </c>
      <c r="B124" s="53" t="s">
        <v>404</v>
      </c>
      <c r="C124" s="53" t="s">
        <v>1750</v>
      </c>
      <c r="D124" s="53" t="s">
        <v>1795</v>
      </c>
      <c r="E124" s="53" t="s">
        <v>2195</v>
      </c>
      <c r="F124" s="53" t="s">
        <v>2196</v>
      </c>
      <c r="G124" s="53" t="s">
        <v>2197</v>
      </c>
      <c r="H124" s="4" t="s">
        <v>2198</v>
      </c>
      <c r="I124" s="4" t="s">
        <v>2199</v>
      </c>
      <c r="J124" s="4" t="s">
        <v>2200</v>
      </c>
      <c r="K124" s="55">
        <v>43103</v>
      </c>
      <c r="L124" s="55">
        <v>43446</v>
      </c>
      <c r="M124" s="4" t="s">
        <v>2077</v>
      </c>
      <c r="N124" s="4" t="s">
        <v>2201</v>
      </c>
      <c r="O124" s="4"/>
    </row>
    <row r="125" spans="1:15" ht="409.5" hidden="1" x14ac:dyDescent="0.25">
      <c r="A125" s="56" t="s">
        <v>2071</v>
      </c>
      <c r="B125" s="53" t="s">
        <v>404</v>
      </c>
      <c r="C125" s="53" t="s">
        <v>2255</v>
      </c>
      <c r="D125" s="53" t="s">
        <v>471</v>
      </c>
      <c r="E125" s="53" t="s">
        <v>2202</v>
      </c>
      <c r="F125" s="53" t="s">
        <v>2203</v>
      </c>
      <c r="G125" s="53" t="s">
        <v>2204</v>
      </c>
      <c r="H125" s="4" t="s">
        <v>2205</v>
      </c>
      <c r="I125" s="4" t="s">
        <v>2206</v>
      </c>
      <c r="J125" s="4" t="s">
        <v>2207</v>
      </c>
      <c r="K125" s="55">
        <v>43103</v>
      </c>
      <c r="L125" s="55">
        <v>43446</v>
      </c>
      <c r="M125" s="4" t="s">
        <v>2077</v>
      </c>
      <c r="N125" s="4" t="s">
        <v>2208</v>
      </c>
      <c r="O125" s="4"/>
    </row>
    <row r="126" spans="1:15" ht="409.5" hidden="1" x14ac:dyDescent="0.25">
      <c r="A126" s="56" t="s">
        <v>2071</v>
      </c>
      <c r="B126" s="53" t="s">
        <v>404</v>
      </c>
      <c r="C126" s="53" t="s">
        <v>2255</v>
      </c>
      <c r="D126" s="53" t="s">
        <v>471</v>
      </c>
      <c r="E126" s="53" t="s">
        <v>2209</v>
      </c>
      <c r="F126" s="53" t="s">
        <v>2210</v>
      </c>
      <c r="G126" s="53" t="s">
        <v>2211</v>
      </c>
      <c r="H126" s="4" t="s">
        <v>2212</v>
      </c>
      <c r="I126" s="4" t="s">
        <v>2213</v>
      </c>
      <c r="J126" s="4" t="s">
        <v>2214</v>
      </c>
      <c r="K126" s="55">
        <v>43103</v>
      </c>
      <c r="L126" s="55">
        <v>43446</v>
      </c>
      <c r="M126" s="4" t="s">
        <v>2077</v>
      </c>
      <c r="N126" s="4" t="s">
        <v>2215</v>
      </c>
      <c r="O126" s="4"/>
    </row>
    <row r="127" spans="1:15" ht="409.5" hidden="1" x14ac:dyDescent="0.25">
      <c r="A127" s="56" t="s">
        <v>2071</v>
      </c>
      <c r="B127" s="53" t="s">
        <v>404</v>
      </c>
      <c r="C127" s="53" t="s">
        <v>2255</v>
      </c>
      <c r="D127" s="53" t="s">
        <v>471</v>
      </c>
      <c r="E127" s="53" t="s">
        <v>2216</v>
      </c>
      <c r="F127" s="53" t="s">
        <v>2217</v>
      </c>
      <c r="G127" s="53" t="s">
        <v>2218</v>
      </c>
      <c r="H127" s="4" t="s">
        <v>2219</v>
      </c>
      <c r="I127" s="4" t="s">
        <v>2220</v>
      </c>
      <c r="J127" s="4" t="s">
        <v>2221</v>
      </c>
      <c r="K127" s="55">
        <v>43103</v>
      </c>
      <c r="L127" s="55">
        <v>43446</v>
      </c>
      <c r="M127" s="4" t="s">
        <v>2077</v>
      </c>
      <c r="N127" s="4" t="s">
        <v>2215</v>
      </c>
      <c r="O127" s="4"/>
    </row>
    <row r="128" spans="1:15" ht="357" hidden="1" x14ac:dyDescent="0.25">
      <c r="A128" s="56" t="s">
        <v>2071</v>
      </c>
      <c r="B128" s="53" t="s">
        <v>404</v>
      </c>
      <c r="C128" s="53" t="s">
        <v>2255</v>
      </c>
      <c r="D128" s="53" t="s">
        <v>471</v>
      </c>
      <c r="E128" s="53" t="s">
        <v>2222</v>
      </c>
      <c r="F128" s="53" t="s">
        <v>2223</v>
      </c>
      <c r="G128" s="53" t="s">
        <v>2224</v>
      </c>
      <c r="H128" s="4" t="s">
        <v>2225</v>
      </c>
      <c r="I128" s="4" t="s">
        <v>2226</v>
      </c>
      <c r="J128" s="4" t="s">
        <v>2227</v>
      </c>
      <c r="K128" s="55">
        <v>43103</v>
      </c>
      <c r="L128" s="55">
        <v>43446</v>
      </c>
      <c r="M128" s="4" t="s">
        <v>2077</v>
      </c>
      <c r="N128" s="4" t="s">
        <v>2228</v>
      </c>
      <c r="O128" s="4"/>
    </row>
    <row r="129" spans="1:15" ht="409.5" hidden="1" x14ac:dyDescent="0.25">
      <c r="A129" s="56" t="s">
        <v>2071</v>
      </c>
      <c r="B129" s="53" t="s">
        <v>404</v>
      </c>
      <c r="C129" s="53" t="s">
        <v>2255</v>
      </c>
      <c r="D129" s="53" t="s">
        <v>471</v>
      </c>
      <c r="E129" s="53" t="s">
        <v>2229</v>
      </c>
      <c r="F129" s="53" t="s">
        <v>2230</v>
      </c>
      <c r="G129" s="53" t="s">
        <v>2231</v>
      </c>
      <c r="H129" s="4" t="s">
        <v>2166</v>
      </c>
      <c r="I129" s="4" t="s">
        <v>2232</v>
      </c>
      <c r="J129" s="4" t="s">
        <v>2233</v>
      </c>
      <c r="K129" s="55">
        <v>43103</v>
      </c>
      <c r="L129" s="55">
        <v>43446</v>
      </c>
      <c r="M129" s="4" t="s">
        <v>2077</v>
      </c>
      <c r="N129" s="4" t="s">
        <v>2078</v>
      </c>
      <c r="O129" s="4"/>
    </row>
    <row r="130" spans="1:15" ht="89.25" hidden="1" x14ac:dyDescent="0.25">
      <c r="A130" s="56" t="s">
        <v>1779</v>
      </c>
      <c r="B130" s="53" t="s">
        <v>2256</v>
      </c>
      <c r="C130" s="53" t="s">
        <v>1780</v>
      </c>
      <c r="D130" s="53" t="s">
        <v>1781</v>
      </c>
      <c r="E130" s="53" t="s">
        <v>1917</v>
      </c>
      <c r="F130" s="53" t="s">
        <v>1918</v>
      </c>
      <c r="G130" s="53" t="s">
        <v>283</v>
      </c>
      <c r="H130" s="4" t="s">
        <v>639</v>
      </c>
      <c r="I130" s="4" t="s">
        <v>640</v>
      </c>
      <c r="J130" s="4" t="s">
        <v>1919</v>
      </c>
      <c r="K130" s="55">
        <v>43115</v>
      </c>
      <c r="L130" s="55">
        <v>43460</v>
      </c>
      <c r="M130" s="4" t="s">
        <v>641</v>
      </c>
      <c r="N130" s="4" t="s">
        <v>642</v>
      </c>
      <c r="O130" s="4" t="s">
        <v>538</v>
      </c>
    </row>
    <row r="131" spans="1:15" ht="89.25" hidden="1" x14ac:dyDescent="0.25">
      <c r="A131" s="56" t="s">
        <v>1779</v>
      </c>
      <c r="B131" s="53" t="s">
        <v>2256</v>
      </c>
      <c r="C131" s="53" t="s">
        <v>1780</v>
      </c>
      <c r="D131" s="53" t="s">
        <v>1743</v>
      </c>
      <c r="E131" s="53" t="s">
        <v>1782</v>
      </c>
      <c r="F131" s="53" t="s">
        <v>976</v>
      </c>
      <c r="G131" s="53" t="s">
        <v>164</v>
      </c>
      <c r="H131" s="4" t="s">
        <v>643</v>
      </c>
      <c r="I131" s="4" t="s">
        <v>644</v>
      </c>
      <c r="J131" s="4" t="s">
        <v>645</v>
      </c>
      <c r="K131" s="55">
        <v>43136</v>
      </c>
      <c r="L131" s="55">
        <v>43460</v>
      </c>
      <c r="M131" s="4" t="s">
        <v>646</v>
      </c>
      <c r="N131" s="4" t="s">
        <v>647</v>
      </c>
      <c r="O131" s="4" t="s">
        <v>648</v>
      </c>
    </row>
    <row r="132" spans="1:15" ht="127.5" hidden="1" x14ac:dyDescent="0.25">
      <c r="A132" s="56" t="s">
        <v>1779</v>
      </c>
      <c r="B132" s="53" t="s">
        <v>1768</v>
      </c>
      <c r="C132" s="53" t="s">
        <v>2061</v>
      </c>
      <c r="D132" s="53" t="s">
        <v>1771</v>
      </c>
      <c r="E132" s="53" t="s">
        <v>1749</v>
      </c>
      <c r="F132" s="53" t="s">
        <v>421</v>
      </c>
      <c r="G132" s="53" t="s">
        <v>421</v>
      </c>
      <c r="H132" s="4" t="s">
        <v>649</v>
      </c>
      <c r="I132" s="4" t="s">
        <v>650</v>
      </c>
      <c r="J132" s="4" t="s">
        <v>651</v>
      </c>
      <c r="K132" s="55">
        <v>43160</v>
      </c>
      <c r="L132" s="55">
        <v>43460</v>
      </c>
      <c r="M132" s="4" t="s">
        <v>652</v>
      </c>
      <c r="N132" s="4" t="s">
        <v>653</v>
      </c>
      <c r="O132" s="4" t="s">
        <v>538</v>
      </c>
    </row>
    <row r="133" spans="1:15" ht="76.5" hidden="1" x14ac:dyDescent="0.25">
      <c r="A133" s="56" t="s">
        <v>1779</v>
      </c>
      <c r="B133" s="53" t="s">
        <v>1768</v>
      </c>
      <c r="C133" s="53" t="s">
        <v>2061</v>
      </c>
      <c r="D133" s="53" t="s">
        <v>1783</v>
      </c>
      <c r="E133" s="53" t="s">
        <v>493</v>
      </c>
      <c r="F133" s="53" t="s">
        <v>1784</v>
      </c>
      <c r="G133" s="53" t="s">
        <v>376</v>
      </c>
      <c r="H133" s="4" t="s">
        <v>654</v>
      </c>
      <c r="I133" s="4" t="s">
        <v>655</v>
      </c>
      <c r="J133" s="4" t="s">
        <v>656</v>
      </c>
      <c r="K133" s="55">
        <v>43160</v>
      </c>
      <c r="L133" s="55">
        <v>43460</v>
      </c>
      <c r="M133" s="4" t="s">
        <v>657</v>
      </c>
      <c r="N133" s="4" t="s">
        <v>658</v>
      </c>
      <c r="O133" s="4" t="s">
        <v>538</v>
      </c>
    </row>
    <row r="134" spans="1:15" ht="89.25" hidden="1" x14ac:dyDescent="0.25">
      <c r="A134" s="56" t="s">
        <v>1779</v>
      </c>
      <c r="B134" s="53" t="s">
        <v>1768</v>
      </c>
      <c r="C134" s="53" t="s">
        <v>2061</v>
      </c>
      <c r="D134" s="53" t="s">
        <v>1785</v>
      </c>
      <c r="E134" s="53" t="s">
        <v>1920</v>
      </c>
      <c r="F134" s="53" t="s">
        <v>901</v>
      </c>
      <c r="G134" s="53" t="s">
        <v>376</v>
      </c>
      <c r="H134" s="4" t="s">
        <v>659</v>
      </c>
      <c r="I134" s="4" t="s">
        <v>660</v>
      </c>
      <c r="J134" s="4" t="s">
        <v>661</v>
      </c>
      <c r="K134" s="55">
        <v>43160</v>
      </c>
      <c r="L134" s="55">
        <v>43460</v>
      </c>
      <c r="M134" s="4" t="s">
        <v>657</v>
      </c>
      <c r="N134" s="4" t="s">
        <v>662</v>
      </c>
      <c r="O134" s="4" t="s">
        <v>538</v>
      </c>
    </row>
    <row r="135" spans="1:15" ht="63.75" hidden="1" x14ac:dyDescent="0.25">
      <c r="A135" s="56" t="s">
        <v>1779</v>
      </c>
      <c r="B135" s="53" t="s">
        <v>1768</v>
      </c>
      <c r="C135" s="53" t="s">
        <v>2061</v>
      </c>
      <c r="D135" s="53" t="s">
        <v>1785</v>
      </c>
      <c r="E135" s="53" t="s">
        <v>1786</v>
      </c>
      <c r="F135" s="53" t="s">
        <v>901</v>
      </c>
      <c r="G135" s="53" t="s">
        <v>376</v>
      </c>
      <c r="H135" s="4" t="s">
        <v>663</v>
      </c>
      <c r="I135" s="4" t="s">
        <v>664</v>
      </c>
      <c r="J135" s="4" t="s">
        <v>665</v>
      </c>
      <c r="K135" s="55">
        <v>43160</v>
      </c>
      <c r="L135" s="55">
        <v>43460</v>
      </c>
      <c r="M135" s="4" t="s">
        <v>666</v>
      </c>
      <c r="N135" s="4" t="s">
        <v>667</v>
      </c>
      <c r="O135" s="4" t="s">
        <v>668</v>
      </c>
    </row>
    <row r="136" spans="1:15" ht="127.5" hidden="1" x14ac:dyDescent="0.25">
      <c r="A136" s="56" t="s">
        <v>1787</v>
      </c>
      <c r="B136" s="53" t="s">
        <v>2256</v>
      </c>
      <c r="C136" s="53" t="s">
        <v>1780</v>
      </c>
      <c r="D136" s="53" t="s">
        <v>1743</v>
      </c>
      <c r="E136" s="53" t="s">
        <v>1782</v>
      </c>
      <c r="F136" s="53" t="s">
        <v>976</v>
      </c>
      <c r="G136" s="53" t="s">
        <v>164</v>
      </c>
      <c r="H136" s="4" t="s">
        <v>769</v>
      </c>
      <c r="I136" s="4" t="s">
        <v>1921</v>
      </c>
      <c r="J136" s="4" t="s">
        <v>770</v>
      </c>
      <c r="K136" s="55">
        <v>43132</v>
      </c>
      <c r="L136" s="55">
        <v>43434</v>
      </c>
      <c r="M136" s="4" t="s">
        <v>771</v>
      </c>
      <c r="N136" s="4" t="s">
        <v>772</v>
      </c>
      <c r="O136" s="4" t="s">
        <v>538</v>
      </c>
    </row>
    <row r="137" spans="1:15" ht="102" hidden="1" x14ac:dyDescent="0.25">
      <c r="A137" s="56" t="s">
        <v>1787</v>
      </c>
      <c r="B137" s="53" t="s">
        <v>2256</v>
      </c>
      <c r="C137" s="53" t="s">
        <v>1780</v>
      </c>
      <c r="D137" s="53" t="s">
        <v>1776</v>
      </c>
      <c r="E137" s="53" t="s">
        <v>1788</v>
      </c>
      <c r="F137" s="53" t="s">
        <v>1789</v>
      </c>
      <c r="G137" s="53" t="s">
        <v>200</v>
      </c>
      <c r="H137" s="4" t="s">
        <v>1922</v>
      </c>
      <c r="I137" s="4" t="s">
        <v>773</v>
      </c>
      <c r="J137" s="4" t="s">
        <v>774</v>
      </c>
      <c r="K137" s="55">
        <v>43132</v>
      </c>
      <c r="L137" s="55">
        <v>43434</v>
      </c>
      <c r="M137" s="4" t="s">
        <v>771</v>
      </c>
      <c r="N137" s="4" t="s">
        <v>775</v>
      </c>
      <c r="O137" s="4" t="s">
        <v>538</v>
      </c>
    </row>
    <row r="138" spans="1:15" ht="165.75" hidden="1" x14ac:dyDescent="0.25">
      <c r="A138" s="56" t="s">
        <v>1787</v>
      </c>
      <c r="B138" s="53" t="s">
        <v>2256</v>
      </c>
      <c r="C138" s="53" t="s">
        <v>1790</v>
      </c>
      <c r="D138" s="53" t="s">
        <v>1791</v>
      </c>
      <c r="E138" s="53" t="s">
        <v>1923</v>
      </c>
      <c r="F138" s="53" t="s">
        <v>1792</v>
      </c>
      <c r="G138" s="53" t="s">
        <v>211</v>
      </c>
      <c r="H138" s="4" t="s">
        <v>1924</v>
      </c>
      <c r="I138" s="4" t="s">
        <v>776</v>
      </c>
      <c r="J138" s="4" t="s">
        <v>777</v>
      </c>
      <c r="K138" s="55">
        <v>43132</v>
      </c>
      <c r="L138" s="55">
        <v>43434</v>
      </c>
      <c r="M138" s="4" t="s">
        <v>778</v>
      </c>
      <c r="N138" s="4" t="s">
        <v>1925</v>
      </c>
      <c r="O138" s="4" t="s">
        <v>538</v>
      </c>
    </row>
    <row r="139" spans="1:15" ht="114.75" hidden="1" x14ac:dyDescent="0.25">
      <c r="A139" s="56" t="s">
        <v>1787</v>
      </c>
      <c r="B139" s="53" t="s">
        <v>2256</v>
      </c>
      <c r="C139" s="53" t="s">
        <v>1780</v>
      </c>
      <c r="D139" s="53" t="s">
        <v>1776</v>
      </c>
      <c r="E139" s="53" t="s">
        <v>1788</v>
      </c>
      <c r="F139" s="53" t="s">
        <v>1793</v>
      </c>
      <c r="G139" s="53" t="s">
        <v>202</v>
      </c>
      <c r="H139" s="4" t="s">
        <v>1926</v>
      </c>
      <c r="I139" s="4" t="s">
        <v>779</v>
      </c>
      <c r="J139" s="4" t="s">
        <v>780</v>
      </c>
      <c r="K139" s="55">
        <v>43132</v>
      </c>
      <c r="L139" s="55">
        <v>43434</v>
      </c>
      <c r="M139" s="4" t="s">
        <v>781</v>
      </c>
      <c r="N139" s="4" t="s">
        <v>1927</v>
      </c>
      <c r="O139" s="4" t="s">
        <v>538</v>
      </c>
    </row>
    <row r="140" spans="1:15" ht="178.5" hidden="1" x14ac:dyDescent="0.25">
      <c r="A140" s="56" t="s">
        <v>1787</v>
      </c>
      <c r="B140" s="53" t="s">
        <v>2256</v>
      </c>
      <c r="C140" s="53" t="s">
        <v>1780</v>
      </c>
      <c r="D140" s="53" t="s">
        <v>1776</v>
      </c>
      <c r="E140" s="53" t="s">
        <v>1788</v>
      </c>
      <c r="F140" s="53" t="s">
        <v>1793</v>
      </c>
      <c r="G140" s="53" t="s">
        <v>202</v>
      </c>
      <c r="H140" s="4" t="s">
        <v>782</v>
      </c>
      <c r="I140" s="4" t="s">
        <v>783</v>
      </c>
      <c r="J140" s="4" t="s">
        <v>1928</v>
      </c>
      <c r="K140" s="55">
        <v>43132</v>
      </c>
      <c r="L140" s="55">
        <v>43434</v>
      </c>
      <c r="M140" s="4" t="s">
        <v>781</v>
      </c>
      <c r="N140" s="4" t="s">
        <v>784</v>
      </c>
      <c r="O140" s="4" t="s">
        <v>538</v>
      </c>
    </row>
    <row r="141" spans="1:15" ht="102" hidden="1" x14ac:dyDescent="0.25">
      <c r="A141" s="56" t="s">
        <v>1787</v>
      </c>
      <c r="B141" s="53" t="s">
        <v>2256</v>
      </c>
      <c r="C141" s="53" t="s">
        <v>1780</v>
      </c>
      <c r="D141" s="53" t="s">
        <v>1743</v>
      </c>
      <c r="E141" s="53" t="s">
        <v>1782</v>
      </c>
      <c r="F141" s="53" t="s">
        <v>976</v>
      </c>
      <c r="G141" s="53" t="s">
        <v>164</v>
      </c>
      <c r="H141" s="4" t="s">
        <v>785</v>
      </c>
      <c r="I141" s="4" t="s">
        <v>786</v>
      </c>
      <c r="J141" s="4" t="s">
        <v>787</v>
      </c>
      <c r="K141" s="55">
        <v>43132</v>
      </c>
      <c r="L141" s="55">
        <v>43434</v>
      </c>
      <c r="M141" s="4" t="s">
        <v>1929</v>
      </c>
      <c r="N141" s="4" t="s">
        <v>1930</v>
      </c>
      <c r="O141" s="4" t="s">
        <v>788</v>
      </c>
    </row>
    <row r="142" spans="1:15" ht="153" hidden="1" x14ac:dyDescent="0.25">
      <c r="A142" s="56" t="s">
        <v>1794</v>
      </c>
      <c r="B142" s="53" t="s">
        <v>404</v>
      </c>
      <c r="C142" s="53" t="s">
        <v>1750</v>
      </c>
      <c r="D142" s="53" t="s">
        <v>1751</v>
      </c>
      <c r="E142" s="53" t="s">
        <v>575</v>
      </c>
      <c r="F142" s="53" t="s">
        <v>576</v>
      </c>
      <c r="G142" s="53" t="s">
        <v>421</v>
      </c>
      <c r="H142" s="4" t="s">
        <v>577</v>
      </c>
      <c r="I142" s="4" t="s">
        <v>578</v>
      </c>
      <c r="J142" s="4" t="s">
        <v>499</v>
      </c>
      <c r="K142" s="55">
        <v>43132</v>
      </c>
      <c r="L142" s="55">
        <v>43280</v>
      </c>
      <c r="M142" s="4" t="s">
        <v>1931</v>
      </c>
      <c r="N142" s="4" t="s">
        <v>579</v>
      </c>
      <c r="O142" s="4" t="s">
        <v>538</v>
      </c>
    </row>
    <row r="143" spans="1:15" ht="114.75" hidden="1" x14ac:dyDescent="0.25">
      <c r="A143" s="56" t="s">
        <v>1794</v>
      </c>
      <c r="B143" s="53" t="s">
        <v>404</v>
      </c>
      <c r="C143" s="53" t="s">
        <v>1750</v>
      </c>
      <c r="D143" s="53" t="s">
        <v>1751</v>
      </c>
      <c r="E143" s="53" t="s">
        <v>580</v>
      </c>
      <c r="F143" s="53" t="s">
        <v>581</v>
      </c>
      <c r="G143" s="53" t="s">
        <v>421</v>
      </c>
      <c r="H143" s="4" t="s">
        <v>582</v>
      </c>
      <c r="I143" s="4" t="s">
        <v>583</v>
      </c>
      <c r="J143" s="4" t="s">
        <v>584</v>
      </c>
      <c r="K143" s="55">
        <v>43132</v>
      </c>
      <c r="L143" s="55">
        <v>43220</v>
      </c>
      <c r="M143" s="4" t="s">
        <v>1931</v>
      </c>
      <c r="N143" s="4" t="s">
        <v>1932</v>
      </c>
      <c r="O143" s="4" t="s">
        <v>538</v>
      </c>
    </row>
    <row r="144" spans="1:15" ht="114.75" hidden="1" x14ac:dyDescent="0.25">
      <c r="A144" s="56" t="s">
        <v>1794</v>
      </c>
      <c r="B144" s="53" t="s">
        <v>404</v>
      </c>
      <c r="C144" s="53" t="s">
        <v>1750</v>
      </c>
      <c r="D144" s="53" t="s">
        <v>1795</v>
      </c>
      <c r="E144" s="53" t="s">
        <v>1933</v>
      </c>
      <c r="F144" s="53" t="s">
        <v>1934</v>
      </c>
      <c r="G144" s="53" t="s">
        <v>421</v>
      </c>
      <c r="H144" s="4" t="s">
        <v>1935</v>
      </c>
      <c r="I144" s="4" t="s">
        <v>1936</v>
      </c>
      <c r="J144" s="4" t="s">
        <v>585</v>
      </c>
      <c r="K144" s="55">
        <v>43130</v>
      </c>
      <c r="L144" s="55">
        <v>43455</v>
      </c>
      <c r="M144" s="4" t="s">
        <v>1931</v>
      </c>
      <c r="N144" s="4" t="s">
        <v>1937</v>
      </c>
      <c r="O144" s="4" t="s">
        <v>538</v>
      </c>
    </row>
    <row r="145" spans="1:15" ht="89.25" hidden="1" x14ac:dyDescent="0.25">
      <c r="A145" s="56" t="s">
        <v>1794</v>
      </c>
      <c r="B145" s="53" t="s">
        <v>404</v>
      </c>
      <c r="C145" s="53" t="s">
        <v>1750</v>
      </c>
      <c r="D145" s="53" t="s">
        <v>1795</v>
      </c>
      <c r="E145" s="53" t="s">
        <v>1938</v>
      </c>
      <c r="F145" s="53" t="s">
        <v>586</v>
      </c>
      <c r="G145" s="53" t="s">
        <v>421</v>
      </c>
      <c r="H145" s="4" t="s">
        <v>1939</v>
      </c>
      <c r="I145" s="4" t="s">
        <v>1940</v>
      </c>
      <c r="J145" s="4" t="s">
        <v>1941</v>
      </c>
      <c r="K145" s="55">
        <v>43132</v>
      </c>
      <c r="L145" s="55">
        <v>43434</v>
      </c>
      <c r="M145" s="4" t="s">
        <v>1931</v>
      </c>
      <c r="N145" s="4" t="s">
        <v>1942</v>
      </c>
      <c r="O145" s="4" t="s">
        <v>538</v>
      </c>
    </row>
    <row r="146" spans="1:15" ht="114.75" hidden="1" x14ac:dyDescent="0.25">
      <c r="A146" s="56" t="s">
        <v>1794</v>
      </c>
      <c r="B146" s="53" t="s">
        <v>404</v>
      </c>
      <c r="C146" s="53" t="s">
        <v>1750</v>
      </c>
      <c r="D146" s="53" t="s">
        <v>1795</v>
      </c>
      <c r="E146" s="53" t="s">
        <v>587</v>
      </c>
      <c r="F146" s="53" t="s">
        <v>588</v>
      </c>
      <c r="G146" s="53" t="s">
        <v>421</v>
      </c>
      <c r="H146" s="4" t="s">
        <v>1943</v>
      </c>
      <c r="I146" s="4" t="s">
        <v>1944</v>
      </c>
      <c r="J146" s="4" t="s">
        <v>589</v>
      </c>
      <c r="K146" s="55">
        <v>43132</v>
      </c>
      <c r="L146" s="55">
        <v>43434</v>
      </c>
      <c r="M146" s="4" t="s">
        <v>1931</v>
      </c>
      <c r="N146" s="4" t="s">
        <v>1945</v>
      </c>
      <c r="O146" s="4" t="s">
        <v>538</v>
      </c>
    </row>
    <row r="147" spans="1:15" ht="63.75" hidden="1" x14ac:dyDescent="0.25">
      <c r="A147" s="56" t="s">
        <v>1794</v>
      </c>
      <c r="B147" s="53" t="s">
        <v>1768</v>
      </c>
      <c r="C147" s="53" t="s">
        <v>2061</v>
      </c>
      <c r="D147" s="53" t="s">
        <v>899</v>
      </c>
      <c r="E147" s="53" t="s">
        <v>1796</v>
      </c>
      <c r="F147" s="53" t="s">
        <v>901</v>
      </c>
      <c r="G147" s="53" t="s">
        <v>421</v>
      </c>
      <c r="H147" s="4" t="s">
        <v>1946</v>
      </c>
      <c r="I147" s="4" t="s">
        <v>1947</v>
      </c>
      <c r="J147" s="4" t="s">
        <v>607</v>
      </c>
      <c r="K147" s="55">
        <v>43132</v>
      </c>
      <c r="L147" s="55">
        <v>43434</v>
      </c>
      <c r="M147" s="4" t="s">
        <v>603</v>
      </c>
      <c r="N147" s="4" t="s">
        <v>1948</v>
      </c>
      <c r="O147" s="4" t="s">
        <v>538</v>
      </c>
    </row>
    <row r="148" spans="1:15" ht="63.75" hidden="1" x14ac:dyDescent="0.25">
      <c r="A148" s="56" t="s">
        <v>1797</v>
      </c>
      <c r="B148" s="53" t="s">
        <v>1768</v>
      </c>
      <c r="C148" s="53" t="s">
        <v>2061</v>
      </c>
      <c r="D148" s="53" t="s">
        <v>899</v>
      </c>
      <c r="E148" s="53" t="s">
        <v>105</v>
      </c>
      <c r="F148" s="53" t="s">
        <v>376</v>
      </c>
      <c r="G148" s="53" t="s">
        <v>376</v>
      </c>
      <c r="H148" s="4" t="s">
        <v>540</v>
      </c>
      <c r="I148" s="4" t="s">
        <v>541</v>
      </c>
      <c r="J148" s="4" t="s">
        <v>542</v>
      </c>
      <c r="K148" s="55">
        <v>43110</v>
      </c>
      <c r="L148" s="55">
        <v>43456</v>
      </c>
      <c r="M148" s="4" t="s">
        <v>543</v>
      </c>
      <c r="N148" s="4" t="s">
        <v>544</v>
      </c>
      <c r="O148" s="4" t="s">
        <v>421</v>
      </c>
    </row>
    <row r="149" spans="1:15" ht="76.5" hidden="1" x14ac:dyDescent="0.25">
      <c r="A149" s="56" t="s">
        <v>1797</v>
      </c>
      <c r="B149" s="53" t="s">
        <v>1768</v>
      </c>
      <c r="C149" s="53" t="s">
        <v>43</v>
      </c>
      <c r="D149" s="53" t="s">
        <v>71</v>
      </c>
      <c r="E149" s="53" t="s">
        <v>901</v>
      </c>
      <c r="F149" s="53" t="s">
        <v>376</v>
      </c>
      <c r="G149" s="53" t="s">
        <v>376</v>
      </c>
      <c r="H149" s="4" t="s">
        <v>545</v>
      </c>
      <c r="I149" s="4" t="s">
        <v>1949</v>
      </c>
      <c r="J149" s="4" t="s">
        <v>546</v>
      </c>
      <c r="K149" s="55">
        <v>43110</v>
      </c>
      <c r="L149" s="55">
        <v>43456</v>
      </c>
      <c r="M149" s="4" t="s">
        <v>543</v>
      </c>
      <c r="N149" s="4" t="s">
        <v>547</v>
      </c>
      <c r="O149" s="4" t="s">
        <v>1950</v>
      </c>
    </row>
    <row r="150" spans="1:15" ht="102" hidden="1" x14ac:dyDescent="0.25">
      <c r="A150" s="56" t="s">
        <v>1797</v>
      </c>
      <c r="B150" s="53" t="s">
        <v>1768</v>
      </c>
      <c r="C150" s="53" t="s">
        <v>43</v>
      </c>
      <c r="D150" s="53" t="s">
        <v>1798</v>
      </c>
      <c r="E150" s="53" t="s">
        <v>901</v>
      </c>
      <c r="F150" s="53" t="s">
        <v>376</v>
      </c>
      <c r="G150" s="53" t="s">
        <v>376</v>
      </c>
      <c r="H150" s="4" t="s">
        <v>548</v>
      </c>
      <c r="I150" s="4" t="s">
        <v>1951</v>
      </c>
      <c r="J150" s="4" t="s">
        <v>549</v>
      </c>
      <c r="K150" s="55">
        <v>43110</v>
      </c>
      <c r="L150" s="55">
        <v>43456</v>
      </c>
      <c r="M150" s="4" t="s">
        <v>543</v>
      </c>
      <c r="N150" s="4" t="s">
        <v>550</v>
      </c>
      <c r="O150" s="4" t="s">
        <v>421</v>
      </c>
    </row>
    <row r="151" spans="1:15" ht="51" hidden="1" x14ac:dyDescent="0.25">
      <c r="A151" s="56" t="s">
        <v>1797</v>
      </c>
      <c r="B151" s="53" t="s">
        <v>1768</v>
      </c>
      <c r="C151" s="53" t="s">
        <v>43</v>
      </c>
      <c r="D151" s="53" t="s">
        <v>73</v>
      </c>
      <c r="E151" s="53" t="s">
        <v>901</v>
      </c>
      <c r="F151" s="53" t="s">
        <v>376</v>
      </c>
      <c r="G151" s="53" t="s">
        <v>376</v>
      </c>
      <c r="H151" s="4" t="s">
        <v>551</v>
      </c>
      <c r="I151" s="4" t="s">
        <v>552</v>
      </c>
      <c r="J151" s="4" t="s">
        <v>553</v>
      </c>
      <c r="K151" s="55">
        <v>43110</v>
      </c>
      <c r="L151" s="55">
        <v>43456</v>
      </c>
      <c r="M151" s="4" t="s">
        <v>543</v>
      </c>
      <c r="N151" s="4" t="s">
        <v>554</v>
      </c>
      <c r="O151" s="4" t="s">
        <v>421</v>
      </c>
    </row>
    <row r="152" spans="1:15" ht="76.5" hidden="1" x14ac:dyDescent="0.25">
      <c r="A152" s="56" t="s">
        <v>1797</v>
      </c>
      <c r="B152" s="53" t="s">
        <v>1768</v>
      </c>
      <c r="C152" s="53" t="s">
        <v>43</v>
      </c>
      <c r="D152" s="53" t="s">
        <v>1799</v>
      </c>
      <c r="E152" s="53" t="s">
        <v>901</v>
      </c>
      <c r="F152" s="53" t="s">
        <v>376</v>
      </c>
      <c r="G152" s="53" t="s">
        <v>376</v>
      </c>
      <c r="H152" s="4" t="s">
        <v>555</v>
      </c>
      <c r="I152" s="4" t="s">
        <v>556</v>
      </c>
      <c r="J152" s="4" t="s">
        <v>557</v>
      </c>
      <c r="K152" s="55">
        <v>43110</v>
      </c>
      <c r="L152" s="55">
        <v>43456</v>
      </c>
      <c r="M152" s="4" t="s">
        <v>543</v>
      </c>
      <c r="N152" s="4" t="s">
        <v>558</v>
      </c>
      <c r="O152" s="4" t="s">
        <v>421</v>
      </c>
    </row>
    <row r="153" spans="1:15" ht="140.25" hidden="1" x14ac:dyDescent="0.25">
      <c r="A153" s="56" t="s">
        <v>1797</v>
      </c>
      <c r="B153" s="53" t="s">
        <v>1768</v>
      </c>
      <c r="C153" s="53" t="s">
        <v>2061</v>
      </c>
      <c r="D153" s="53" t="s">
        <v>1800</v>
      </c>
      <c r="E153" s="53" t="s">
        <v>1801</v>
      </c>
      <c r="F153" s="53" t="s">
        <v>376</v>
      </c>
      <c r="G153" s="53" t="s">
        <v>376</v>
      </c>
      <c r="H153" s="4" t="s">
        <v>559</v>
      </c>
      <c r="I153" s="4" t="s">
        <v>560</v>
      </c>
      <c r="J153" s="4" t="s">
        <v>561</v>
      </c>
      <c r="K153" s="55">
        <v>43110</v>
      </c>
      <c r="L153" s="55">
        <v>43456</v>
      </c>
      <c r="M153" s="4" t="s">
        <v>543</v>
      </c>
      <c r="N153" s="4" t="s">
        <v>562</v>
      </c>
      <c r="O153" s="4" t="s">
        <v>421</v>
      </c>
    </row>
    <row r="154" spans="1:15" ht="153" hidden="1" x14ac:dyDescent="0.25">
      <c r="A154" s="56" t="s">
        <v>1802</v>
      </c>
      <c r="B154" s="53" t="s">
        <v>2256</v>
      </c>
      <c r="C154" s="53" t="s">
        <v>1780</v>
      </c>
      <c r="D154" s="53" t="s">
        <v>1803</v>
      </c>
      <c r="E154" s="53" t="s">
        <v>1804</v>
      </c>
      <c r="F154" s="53" t="s">
        <v>1952</v>
      </c>
      <c r="G154" s="53" t="s">
        <v>199</v>
      </c>
      <c r="H154" s="4" t="s">
        <v>669</v>
      </c>
      <c r="I154" s="4" t="s">
        <v>1953</v>
      </c>
      <c r="J154" s="4" t="s">
        <v>670</v>
      </c>
      <c r="K154" s="55">
        <v>43136</v>
      </c>
      <c r="L154" s="55">
        <v>43434</v>
      </c>
      <c r="M154" s="4" t="s">
        <v>671</v>
      </c>
      <c r="N154" s="4" t="s">
        <v>672</v>
      </c>
      <c r="O154" s="4" t="s">
        <v>673</v>
      </c>
    </row>
    <row r="155" spans="1:15" ht="153" hidden="1" x14ac:dyDescent="0.25">
      <c r="A155" s="56" t="s">
        <v>1802</v>
      </c>
      <c r="B155" s="53" t="s">
        <v>1768</v>
      </c>
      <c r="C155" s="53" t="s">
        <v>2061</v>
      </c>
      <c r="D155" s="53" t="s">
        <v>1785</v>
      </c>
      <c r="E155" s="53" t="s">
        <v>1920</v>
      </c>
      <c r="F155" s="53" t="s">
        <v>901</v>
      </c>
      <c r="G155" s="53" t="s">
        <v>376</v>
      </c>
      <c r="H155" s="4" t="s">
        <v>674</v>
      </c>
      <c r="I155" s="4" t="s">
        <v>675</v>
      </c>
      <c r="J155" s="4" t="s">
        <v>676</v>
      </c>
      <c r="K155" s="55">
        <v>43136</v>
      </c>
      <c r="L155" s="55">
        <v>43434</v>
      </c>
      <c r="M155" s="4" t="s">
        <v>677</v>
      </c>
      <c r="N155" s="4" t="s">
        <v>678</v>
      </c>
      <c r="O155" s="4" t="s">
        <v>679</v>
      </c>
    </row>
    <row r="156" spans="1:15" ht="242.25" hidden="1" x14ac:dyDescent="0.25">
      <c r="A156" s="56" t="s">
        <v>1802</v>
      </c>
      <c r="B156" s="53" t="s">
        <v>1768</v>
      </c>
      <c r="C156" s="53" t="s">
        <v>2061</v>
      </c>
      <c r="D156" s="53" t="s">
        <v>1785</v>
      </c>
      <c r="E156" s="53" t="s">
        <v>1920</v>
      </c>
      <c r="F156" s="53" t="s">
        <v>901</v>
      </c>
      <c r="G156" s="53" t="s">
        <v>376</v>
      </c>
      <c r="H156" s="4" t="s">
        <v>680</v>
      </c>
      <c r="I156" s="4" t="s">
        <v>681</v>
      </c>
      <c r="J156" s="4" t="s">
        <v>682</v>
      </c>
      <c r="K156" s="55">
        <v>43136</v>
      </c>
      <c r="L156" s="55">
        <v>43434</v>
      </c>
      <c r="M156" s="4" t="s">
        <v>683</v>
      </c>
      <c r="N156" s="4" t="s">
        <v>684</v>
      </c>
      <c r="O156" s="4" t="s">
        <v>685</v>
      </c>
    </row>
    <row r="157" spans="1:15" ht="114.75" hidden="1" x14ac:dyDescent="0.25">
      <c r="A157" s="56" t="s">
        <v>1802</v>
      </c>
      <c r="B157" s="53" t="s">
        <v>2256</v>
      </c>
      <c r="C157" s="53" t="s">
        <v>1780</v>
      </c>
      <c r="D157" s="53" t="s">
        <v>1781</v>
      </c>
      <c r="E157" s="53" t="s">
        <v>1805</v>
      </c>
      <c r="F157" s="53" t="s">
        <v>1806</v>
      </c>
      <c r="G157" s="53" t="s">
        <v>184</v>
      </c>
      <c r="H157" s="4" t="s">
        <v>686</v>
      </c>
      <c r="I157" s="4" t="s">
        <v>687</v>
      </c>
      <c r="J157" s="4" t="s">
        <v>688</v>
      </c>
      <c r="K157" s="55">
        <v>43136</v>
      </c>
      <c r="L157" s="55">
        <v>43434</v>
      </c>
      <c r="M157" s="4" t="s">
        <v>689</v>
      </c>
      <c r="N157" s="4" t="s">
        <v>690</v>
      </c>
      <c r="O157" s="4" t="s">
        <v>538</v>
      </c>
    </row>
    <row r="158" spans="1:15" ht="63.75" hidden="1" x14ac:dyDescent="0.25">
      <c r="A158" s="56" t="s">
        <v>1802</v>
      </c>
      <c r="B158" s="53" t="s">
        <v>1768</v>
      </c>
      <c r="C158" s="53" t="s">
        <v>2061</v>
      </c>
      <c r="D158" s="53" t="s">
        <v>899</v>
      </c>
      <c r="E158" s="53" t="s">
        <v>900</v>
      </c>
      <c r="F158" s="53" t="s">
        <v>901</v>
      </c>
      <c r="G158" s="53" t="s">
        <v>376</v>
      </c>
      <c r="H158" s="4" t="s">
        <v>691</v>
      </c>
      <c r="I158" s="4" t="s">
        <v>1954</v>
      </c>
      <c r="J158" s="4" t="s">
        <v>692</v>
      </c>
      <c r="K158" s="55">
        <v>43136</v>
      </c>
      <c r="L158" s="55">
        <v>43434</v>
      </c>
      <c r="M158" s="4" t="s">
        <v>693</v>
      </c>
      <c r="N158" s="4" t="s">
        <v>694</v>
      </c>
      <c r="O158" s="4" t="s">
        <v>695</v>
      </c>
    </row>
    <row r="159" spans="1:15" ht="140.25" hidden="1" x14ac:dyDescent="0.25">
      <c r="A159" s="56" t="s">
        <v>1802</v>
      </c>
      <c r="B159" s="53" t="s">
        <v>2256</v>
      </c>
      <c r="C159" s="53" t="s">
        <v>1780</v>
      </c>
      <c r="D159" s="53" t="s">
        <v>1781</v>
      </c>
      <c r="E159" s="53" t="s">
        <v>1805</v>
      </c>
      <c r="F159" s="53" t="s">
        <v>1806</v>
      </c>
      <c r="G159" s="53" t="s">
        <v>184</v>
      </c>
      <c r="H159" s="4" t="s">
        <v>696</v>
      </c>
      <c r="I159" s="4" t="s">
        <v>697</v>
      </c>
      <c r="J159" s="4" t="s">
        <v>698</v>
      </c>
      <c r="K159" s="55">
        <v>43136</v>
      </c>
      <c r="L159" s="55">
        <v>43434</v>
      </c>
      <c r="M159" s="4" t="s">
        <v>699</v>
      </c>
      <c r="N159" s="4" t="s">
        <v>700</v>
      </c>
      <c r="O159" s="4" t="s">
        <v>701</v>
      </c>
    </row>
    <row r="160" spans="1:15" ht="89.25" hidden="1" x14ac:dyDescent="0.25">
      <c r="A160" s="56" t="s">
        <v>1802</v>
      </c>
      <c r="B160" s="53" t="s">
        <v>2256</v>
      </c>
      <c r="C160" s="53" t="s">
        <v>1780</v>
      </c>
      <c r="D160" s="53" t="s">
        <v>1781</v>
      </c>
      <c r="E160" s="53" t="s">
        <v>1805</v>
      </c>
      <c r="F160" s="53" t="s">
        <v>1806</v>
      </c>
      <c r="G160" s="53" t="s">
        <v>184</v>
      </c>
      <c r="H160" s="4" t="s">
        <v>1955</v>
      </c>
      <c r="I160" s="4" t="s">
        <v>1956</v>
      </c>
      <c r="J160" s="4" t="s">
        <v>702</v>
      </c>
      <c r="K160" s="55">
        <v>43136</v>
      </c>
      <c r="L160" s="55">
        <v>43434</v>
      </c>
      <c r="M160" s="4" t="s">
        <v>703</v>
      </c>
      <c r="N160" s="4" t="s">
        <v>704</v>
      </c>
      <c r="O160" s="4" t="s">
        <v>705</v>
      </c>
    </row>
    <row r="161" spans="1:15" ht="409.5" hidden="1" x14ac:dyDescent="0.25">
      <c r="A161" s="56" t="s">
        <v>1802</v>
      </c>
      <c r="B161" s="53" t="s">
        <v>404</v>
      </c>
      <c r="C161" s="53" t="s">
        <v>1750</v>
      </c>
      <c r="D161" s="53" t="s">
        <v>1795</v>
      </c>
      <c r="E161" s="53" t="s">
        <v>706</v>
      </c>
      <c r="F161" s="53" t="s">
        <v>707</v>
      </c>
      <c r="G161" s="53" t="s">
        <v>708</v>
      </c>
      <c r="H161" s="4" t="s">
        <v>709</v>
      </c>
      <c r="I161" s="4" t="s">
        <v>710</v>
      </c>
      <c r="J161" s="4" t="s">
        <v>711</v>
      </c>
      <c r="K161" s="55">
        <v>43136</v>
      </c>
      <c r="L161" s="55">
        <v>43434</v>
      </c>
      <c r="M161" s="4" t="s">
        <v>712</v>
      </c>
      <c r="N161" s="4" t="s">
        <v>713</v>
      </c>
      <c r="O161" s="4" t="s">
        <v>714</v>
      </c>
    </row>
    <row r="162" spans="1:15" ht="357" hidden="1" x14ac:dyDescent="0.25">
      <c r="A162" s="56" t="s">
        <v>1802</v>
      </c>
      <c r="B162" s="53" t="s">
        <v>404</v>
      </c>
      <c r="C162" s="53" t="s">
        <v>1750</v>
      </c>
      <c r="D162" s="53" t="s">
        <v>1795</v>
      </c>
      <c r="E162" s="53" t="s">
        <v>715</v>
      </c>
      <c r="F162" s="53" t="s">
        <v>716</v>
      </c>
      <c r="G162" s="53" t="s">
        <v>717</v>
      </c>
      <c r="H162" s="4" t="s">
        <v>718</v>
      </c>
      <c r="I162" s="4" t="s">
        <v>719</v>
      </c>
      <c r="J162" s="4" t="s">
        <v>720</v>
      </c>
      <c r="K162" s="55">
        <v>43136</v>
      </c>
      <c r="L162" s="55">
        <v>43434</v>
      </c>
      <c r="M162" s="4" t="s">
        <v>721</v>
      </c>
      <c r="N162" s="4" t="s">
        <v>722</v>
      </c>
      <c r="O162" s="4" t="s">
        <v>538</v>
      </c>
    </row>
    <row r="163" spans="1:15" ht="409.5" hidden="1" x14ac:dyDescent="0.25">
      <c r="A163" s="56" t="s">
        <v>1802</v>
      </c>
      <c r="B163" s="53" t="s">
        <v>404</v>
      </c>
      <c r="C163" s="53" t="s">
        <v>1750</v>
      </c>
      <c r="D163" s="53" t="s">
        <v>1751</v>
      </c>
      <c r="E163" s="53" t="s">
        <v>723</v>
      </c>
      <c r="F163" s="53" t="s">
        <v>724</v>
      </c>
      <c r="G163" s="53" t="s">
        <v>725</v>
      </c>
      <c r="H163" s="4" t="s">
        <v>1957</v>
      </c>
      <c r="I163" s="4" t="s">
        <v>1958</v>
      </c>
      <c r="J163" s="4" t="s">
        <v>726</v>
      </c>
      <c r="K163" s="55">
        <v>43136</v>
      </c>
      <c r="L163" s="55">
        <v>43434</v>
      </c>
      <c r="M163" s="4" t="s">
        <v>727</v>
      </c>
      <c r="N163" s="4" t="s">
        <v>728</v>
      </c>
      <c r="O163" s="4" t="s">
        <v>538</v>
      </c>
    </row>
    <row r="164" spans="1:15" ht="409.5" hidden="1" x14ac:dyDescent="0.25">
      <c r="A164" s="56" t="s">
        <v>1802</v>
      </c>
      <c r="B164" s="53" t="s">
        <v>404</v>
      </c>
      <c r="C164" s="53" t="s">
        <v>1750</v>
      </c>
      <c r="D164" s="53" t="s">
        <v>1795</v>
      </c>
      <c r="E164" s="53" t="s">
        <v>729</v>
      </c>
      <c r="F164" s="53" t="s">
        <v>730</v>
      </c>
      <c r="G164" s="53" t="s">
        <v>731</v>
      </c>
      <c r="H164" s="4" t="s">
        <v>732</v>
      </c>
      <c r="I164" s="4" t="s">
        <v>733</v>
      </c>
      <c r="J164" s="4" t="s">
        <v>734</v>
      </c>
      <c r="K164" s="55">
        <v>43136</v>
      </c>
      <c r="L164" s="55">
        <v>43373</v>
      </c>
      <c r="M164" s="4" t="s">
        <v>727</v>
      </c>
      <c r="N164" s="4" t="s">
        <v>735</v>
      </c>
      <c r="O164" s="4" t="s">
        <v>736</v>
      </c>
    </row>
    <row r="165" spans="1:15" ht="382.5" hidden="1" x14ac:dyDescent="0.25">
      <c r="A165" s="56" t="s">
        <v>1802</v>
      </c>
      <c r="B165" s="53" t="s">
        <v>404</v>
      </c>
      <c r="C165" s="53" t="s">
        <v>1750</v>
      </c>
      <c r="D165" s="53" t="s">
        <v>1751</v>
      </c>
      <c r="E165" s="53" t="s">
        <v>737</v>
      </c>
      <c r="F165" s="53" t="s">
        <v>738</v>
      </c>
      <c r="G165" s="53" t="s">
        <v>739</v>
      </c>
      <c r="H165" s="4" t="s">
        <v>740</v>
      </c>
      <c r="I165" s="4" t="s">
        <v>741</v>
      </c>
      <c r="J165" s="4" t="s">
        <v>742</v>
      </c>
      <c r="K165" s="55">
        <v>43136</v>
      </c>
      <c r="L165" s="55">
        <v>43434</v>
      </c>
      <c r="M165" s="4" t="s">
        <v>743</v>
      </c>
      <c r="N165" s="4" t="s">
        <v>744</v>
      </c>
      <c r="O165" s="4" t="s">
        <v>538</v>
      </c>
    </row>
    <row r="166" spans="1:15" ht="409.5" hidden="1" x14ac:dyDescent="0.25">
      <c r="A166" s="56" t="s">
        <v>1802</v>
      </c>
      <c r="B166" s="53" t="s">
        <v>404</v>
      </c>
      <c r="C166" s="53" t="s">
        <v>1750</v>
      </c>
      <c r="D166" s="53" t="s">
        <v>1795</v>
      </c>
      <c r="E166" s="53" t="s">
        <v>745</v>
      </c>
      <c r="F166" s="53" t="s">
        <v>746</v>
      </c>
      <c r="G166" s="53" t="s">
        <v>747</v>
      </c>
      <c r="H166" s="4" t="s">
        <v>748</v>
      </c>
      <c r="I166" s="4" t="s">
        <v>1959</v>
      </c>
      <c r="J166" s="4" t="s">
        <v>749</v>
      </c>
      <c r="K166" s="55">
        <v>43136</v>
      </c>
      <c r="L166" s="55">
        <v>43434</v>
      </c>
      <c r="M166" s="4" t="s">
        <v>750</v>
      </c>
      <c r="N166" s="4" t="s">
        <v>751</v>
      </c>
      <c r="O166" s="4" t="s">
        <v>752</v>
      </c>
    </row>
    <row r="167" spans="1:15" ht="357" hidden="1" x14ac:dyDescent="0.25">
      <c r="A167" s="56" t="s">
        <v>1802</v>
      </c>
      <c r="B167" s="53" t="s">
        <v>404</v>
      </c>
      <c r="C167" s="53" t="s">
        <v>1750</v>
      </c>
      <c r="D167" s="53" t="s">
        <v>1795</v>
      </c>
      <c r="E167" s="53" t="s">
        <v>753</v>
      </c>
      <c r="F167" s="53" t="s">
        <v>754</v>
      </c>
      <c r="G167" s="53" t="s">
        <v>1960</v>
      </c>
      <c r="H167" s="4" t="s">
        <v>755</v>
      </c>
      <c r="I167" s="4" t="s">
        <v>1961</v>
      </c>
      <c r="J167" s="4" t="s">
        <v>749</v>
      </c>
      <c r="K167" s="55">
        <v>43136</v>
      </c>
      <c r="L167" s="55">
        <v>43434</v>
      </c>
      <c r="M167" s="4" t="s">
        <v>750</v>
      </c>
      <c r="N167" s="4" t="s">
        <v>756</v>
      </c>
      <c r="O167" s="4" t="s">
        <v>538</v>
      </c>
    </row>
    <row r="168" spans="1:15" ht="357" hidden="1" x14ac:dyDescent="0.25">
      <c r="A168" s="56" t="s">
        <v>1802</v>
      </c>
      <c r="B168" s="53" t="s">
        <v>404</v>
      </c>
      <c r="C168" s="53" t="s">
        <v>1750</v>
      </c>
      <c r="D168" s="53" t="s">
        <v>1795</v>
      </c>
      <c r="E168" s="53" t="s">
        <v>757</v>
      </c>
      <c r="F168" s="53" t="s">
        <v>758</v>
      </c>
      <c r="G168" s="53" t="s">
        <v>759</v>
      </c>
      <c r="H168" s="4" t="s">
        <v>760</v>
      </c>
      <c r="I168" s="4" t="s">
        <v>761</v>
      </c>
      <c r="J168" s="4" t="s">
        <v>762</v>
      </c>
      <c r="K168" s="55">
        <v>43136</v>
      </c>
      <c r="L168" s="55">
        <v>43434</v>
      </c>
      <c r="M168" s="4" t="s">
        <v>763</v>
      </c>
      <c r="N168" s="4" t="s">
        <v>764</v>
      </c>
      <c r="O168" s="4" t="s">
        <v>1962</v>
      </c>
    </row>
    <row r="169" spans="1:15" ht="114.75" hidden="1" x14ac:dyDescent="0.25">
      <c r="A169" s="56" t="s">
        <v>1802</v>
      </c>
      <c r="B169" s="53" t="s">
        <v>404</v>
      </c>
      <c r="C169" s="53" t="s">
        <v>40</v>
      </c>
      <c r="D169" s="53" t="s">
        <v>1795</v>
      </c>
      <c r="E169" s="53" t="s">
        <v>1963</v>
      </c>
      <c r="F169" s="53" t="s">
        <v>1964</v>
      </c>
      <c r="G169" s="53" t="s">
        <v>1965</v>
      </c>
      <c r="H169" s="4" t="s">
        <v>765</v>
      </c>
      <c r="I169" s="4" t="s">
        <v>1966</v>
      </c>
      <c r="J169" s="4" t="s">
        <v>766</v>
      </c>
      <c r="K169" s="55">
        <v>43136</v>
      </c>
      <c r="L169" s="55">
        <v>43434</v>
      </c>
      <c r="M169" s="4" t="s">
        <v>743</v>
      </c>
      <c r="N169" s="4" t="s">
        <v>767</v>
      </c>
      <c r="O169" s="4" t="s">
        <v>768</v>
      </c>
    </row>
    <row r="170" spans="1:15" ht="89.25" hidden="1" x14ac:dyDescent="0.25">
      <c r="A170" s="56" t="s">
        <v>1831</v>
      </c>
      <c r="B170" s="53" t="s">
        <v>2256</v>
      </c>
      <c r="C170" s="53" t="s">
        <v>1780</v>
      </c>
      <c r="D170" s="53" t="s">
        <v>1832</v>
      </c>
      <c r="E170" s="53" t="s">
        <v>1833</v>
      </c>
      <c r="F170" s="53" t="s">
        <v>1834</v>
      </c>
      <c r="G170" s="53" t="s">
        <v>421</v>
      </c>
      <c r="H170" s="4" t="s">
        <v>1331</v>
      </c>
      <c r="I170" s="4" t="s">
        <v>1332</v>
      </c>
      <c r="J170" s="4" t="s">
        <v>964</v>
      </c>
      <c r="K170" s="55">
        <v>43109</v>
      </c>
      <c r="L170" s="55">
        <v>43462</v>
      </c>
      <c r="M170" s="4" t="s">
        <v>965</v>
      </c>
      <c r="N170" s="4" t="s">
        <v>966</v>
      </c>
      <c r="O170" s="4" t="s">
        <v>967</v>
      </c>
    </row>
    <row r="171" spans="1:15" ht="153" hidden="1" x14ac:dyDescent="0.25">
      <c r="A171" s="56" t="s">
        <v>1831</v>
      </c>
      <c r="B171" s="53" t="s">
        <v>2256</v>
      </c>
      <c r="C171" s="53" t="s">
        <v>1780</v>
      </c>
      <c r="D171" s="53" t="s">
        <v>1832</v>
      </c>
      <c r="E171" s="53" t="s">
        <v>1835</v>
      </c>
      <c r="F171" s="53" t="s">
        <v>1836</v>
      </c>
      <c r="G171" s="53" t="s">
        <v>181</v>
      </c>
      <c r="H171" s="4" t="s">
        <v>968</v>
      </c>
      <c r="I171" s="4" t="s">
        <v>1333</v>
      </c>
      <c r="J171" s="4" t="s">
        <v>1334</v>
      </c>
      <c r="K171" s="55">
        <v>43109</v>
      </c>
      <c r="L171" s="55">
        <v>43462</v>
      </c>
      <c r="M171" s="4" t="s">
        <v>965</v>
      </c>
      <c r="N171" s="4" t="s">
        <v>969</v>
      </c>
      <c r="O171" s="4" t="s">
        <v>970</v>
      </c>
    </row>
    <row r="172" spans="1:15" ht="114.75" hidden="1" x14ac:dyDescent="0.25">
      <c r="A172" s="56" t="s">
        <v>1831</v>
      </c>
      <c r="B172" s="53" t="s">
        <v>2256</v>
      </c>
      <c r="C172" s="53" t="s">
        <v>1780</v>
      </c>
      <c r="D172" s="53" t="s">
        <v>1832</v>
      </c>
      <c r="E172" s="53" t="s">
        <v>1835</v>
      </c>
      <c r="F172" s="53" t="s">
        <v>1837</v>
      </c>
      <c r="G172" s="53" t="s">
        <v>971</v>
      </c>
      <c r="H172" s="4" t="s">
        <v>972</v>
      </c>
      <c r="I172" s="4" t="s">
        <v>973</v>
      </c>
      <c r="J172" s="4" t="s">
        <v>974</v>
      </c>
      <c r="K172" s="55">
        <v>43109</v>
      </c>
      <c r="L172" s="55">
        <v>43462</v>
      </c>
      <c r="M172" s="4" t="s">
        <v>965</v>
      </c>
      <c r="N172" s="4" t="s">
        <v>975</v>
      </c>
      <c r="O172" s="4" t="s">
        <v>970</v>
      </c>
    </row>
    <row r="173" spans="1:15" ht="216.75" hidden="1" x14ac:dyDescent="0.25">
      <c r="A173" s="56" t="s">
        <v>1831</v>
      </c>
      <c r="B173" s="53" t="s">
        <v>404</v>
      </c>
      <c r="C173" s="53" t="s">
        <v>38</v>
      </c>
      <c r="D173" s="53" t="s">
        <v>1751</v>
      </c>
      <c r="E173" s="53" t="s">
        <v>1335</v>
      </c>
      <c r="F173" s="53" t="s">
        <v>1336</v>
      </c>
      <c r="G173" s="53" t="s">
        <v>1337</v>
      </c>
      <c r="H173" s="4" t="s">
        <v>1338</v>
      </c>
      <c r="I173" s="4" t="s">
        <v>1339</v>
      </c>
      <c r="J173" s="4" t="s">
        <v>1340</v>
      </c>
      <c r="K173" s="55">
        <v>43109</v>
      </c>
      <c r="L173" s="55">
        <v>43462</v>
      </c>
      <c r="M173" s="4" t="s">
        <v>965</v>
      </c>
      <c r="N173" s="4" t="s">
        <v>1341</v>
      </c>
      <c r="O173" s="4" t="s">
        <v>538</v>
      </c>
    </row>
    <row r="174" spans="1:15" ht="331.5" hidden="1" x14ac:dyDescent="0.25">
      <c r="A174" s="56" t="s">
        <v>1831</v>
      </c>
      <c r="B174" s="53" t="s">
        <v>404</v>
      </c>
      <c r="C174" s="53" t="s">
        <v>2255</v>
      </c>
      <c r="D174" s="53" t="s">
        <v>881</v>
      </c>
      <c r="E174" s="53" t="s">
        <v>1342</v>
      </c>
      <c r="F174" s="53" t="s">
        <v>1343</v>
      </c>
      <c r="G174" s="53" t="s">
        <v>1344</v>
      </c>
      <c r="H174" s="4" t="s">
        <v>1345</v>
      </c>
      <c r="I174" s="4" t="s">
        <v>1346</v>
      </c>
      <c r="J174" s="4" t="s">
        <v>1347</v>
      </c>
      <c r="K174" s="55">
        <v>43109</v>
      </c>
      <c r="L174" s="55">
        <v>43462</v>
      </c>
      <c r="M174" s="4" t="s">
        <v>965</v>
      </c>
      <c r="N174" s="4" t="s">
        <v>1348</v>
      </c>
      <c r="O174" s="4" t="s">
        <v>538</v>
      </c>
    </row>
    <row r="175" spans="1:15" ht="216.75" hidden="1" x14ac:dyDescent="0.25">
      <c r="A175" s="56" t="s">
        <v>1831</v>
      </c>
      <c r="B175" s="53" t="s">
        <v>404</v>
      </c>
      <c r="C175" s="53" t="s">
        <v>2255</v>
      </c>
      <c r="D175" s="53" t="s">
        <v>881</v>
      </c>
      <c r="E175" s="53" t="s">
        <v>1349</v>
      </c>
      <c r="F175" s="53" t="s">
        <v>1343</v>
      </c>
      <c r="G175" s="53" t="s">
        <v>1344</v>
      </c>
      <c r="H175" s="4" t="s">
        <v>1350</v>
      </c>
      <c r="I175" s="4" t="s">
        <v>1351</v>
      </c>
      <c r="J175" s="4" t="s">
        <v>1352</v>
      </c>
      <c r="K175" s="55">
        <v>43109</v>
      </c>
      <c r="L175" s="55">
        <v>43462</v>
      </c>
      <c r="M175" s="4" t="s">
        <v>965</v>
      </c>
      <c r="N175" s="4" t="s">
        <v>1353</v>
      </c>
      <c r="O175" s="4" t="s">
        <v>538</v>
      </c>
    </row>
    <row r="176" spans="1:15" ht="267.75" hidden="1" x14ac:dyDescent="0.25">
      <c r="A176" s="56" t="s">
        <v>1831</v>
      </c>
      <c r="B176" s="53" t="s">
        <v>404</v>
      </c>
      <c r="C176" s="53" t="s">
        <v>2255</v>
      </c>
      <c r="D176" s="53" t="s">
        <v>881</v>
      </c>
      <c r="E176" s="53" t="s">
        <v>1354</v>
      </c>
      <c r="F176" s="53" t="s">
        <v>1355</v>
      </c>
      <c r="G176" s="53" t="s">
        <v>1356</v>
      </c>
      <c r="H176" s="4" t="s">
        <v>1357</v>
      </c>
      <c r="I176" s="4" t="s">
        <v>1358</v>
      </c>
      <c r="J176" s="4" t="s">
        <v>1359</v>
      </c>
      <c r="K176" s="55">
        <v>43109</v>
      </c>
      <c r="L176" s="55">
        <v>43462</v>
      </c>
      <c r="M176" s="4" t="s">
        <v>965</v>
      </c>
      <c r="N176" s="4" t="s">
        <v>1360</v>
      </c>
      <c r="O176" s="4" t="s">
        <v>538</v>
      </c>
    </row>
    <row r="177" spans="1:15" ht="357" hidden="1" x14ac:dyDescent="0.25">
      <c r="A177" s="56" t="s">
        <v>1831</v>
      </c>
      <c r="B177" s="53" t="s">
        <v>404</v>
      </c>
      <c r="C177" s="53" t="s">
        <v>1750</v>
      </c>
      <c r="D177" s="53" t="s">
        <v>1751</v>
      </c>
      <c r="E177" s="53" t="s">
        <v>1361</v>
      </c>
      <c r="F177" s="53" t="s">
        <v>1362</v>
      </c>
      <c r="G177" s="53" t="s">
        <v>421</v>
      </c>
      <c r="H177" s="4" t="s">
        <v>1363</v>
      </c>
      <c r="I177" s="4" t="s">
        <v>1364</v>
      </c>
      <c r="J177" s="4" t="s">
        <v>1365</v>
      </c>
      <c r="K177" s="55">
        <v>43109</v>
      </c>
      <c r="L177" s="55">
        <v>43462</v>
      </c>
      <c r="M177" s="4" t="s">
        <v>965</v>
      </c>
      <c r="N177" s="4" t="s">
        <v>1366</v>
      </c>
      <c r="O177" s="4" t="s">
        <v>538</v>
      </c>
    </row>
    <row r="178" spans="1:15" ht="242.25" hidden="1" x14ac:dyDescent="0.25">
      <c r="A178" s="56" t="s">
        <v>1831</v>
      </c>
      <c r="B178" s="53" t="s">
        <v>404</v>
      </c>
      <c r="C178" s="53" t="s">
        <v>2255</v>
      </c>
      <c r="D178" s="53" t="s">
        <v>881</v>
      </c>
      <c r="E178" s="53" t="s">
        <v>1367</v>
      </c>
      <c r="F178" s="53" t="s">
        <v>1368</v>
      </c>
      <c r="G178" s="53" t="s">
        <v>1369</v>
      </c>
      <c r="H178" s="4" t="s">
        <v>1370</v>
      </c>
      <c r="I178" s="4" t="s">
        <v>1371</v>
      </c>
      <c r="J178" s="4" t="s">
        <v>1372</v>
      </c>
      <c r="K178" s="55">
        <v>43109</v>
      </c>
      <c r="L178" s="55">
        <v>43462</v>
      </c>
      <c r="M178" s="4" t="s">
        <v>965</v>
      </c>
      <c r="N178" s="4" t="s">
        <v>1373</v>
      </c>
      <c r="O178" s="4" t="s">
        <v>538</v>
      </c>
    </row>
    <row r="179" spans="1:15" ht="153" hidden="1" x14ac:dyDescent="0.25">
      <c r="A179" s="56" t="s">
        <v>1831</v>
      </c>
      <c r="B179" s="53" t="s">
        <v>404</v>
      </c>
      <c r="C179" s="53" t="s">
        <v>2255</v>
      </c>
      <c r="D179" s="53" t="s">
        <v>881</v>
      </c>
      <c r="E179" s="53" t="s">
        <v>1374</v>
      </c>
      <c r="F179" s="53" t="s">
        <v>1375</v>
      </c>
      <c r="G179" s="53" t="s">
        <v>1376</v>
      </c>
      <c r="H179" s="4" t="s">
        <v>1377</v>
      </c>
      <c r="I179" s="4" t="s">
        <v>1378</v>
      </c>
      <c r="J179" s="4" t="s">
        <v>1379</v>
      </c>
      <c r="K179" s="55">
        <v>43109</v>
      </c>
      <c r="L179" s="55">
        <v>43462</v>
      </c>
      <c r="M179" s="4" t="s">
        <v>965</v>
      </c>
      <c r="N179" s="4" t="s">
        <v>1380</v>
      </c>
      <c r="O179" s="4" t="s">
        <v>538</v>
      </c>
    </row>
    <row r="180" spans="1:15" ht="242.25" hidden="1" x14ac:dyDescent="0.25">
      <c r="A180" s="56" t="s">
        <v>1831</v>
      </c>
      <c r="B180" s="53" t="s">
        <v>404</v>
      </c>
      <c r="C180" s="53" t="s">
        <v>2255</v>
      </c>
      <c r="D180" s="53" t="s">
        <v>881</v>
      </c>
      <c r="E180" s="53" t="s">
        <v>1381</v>
      </c>
      <c r="F180" s="53" t="s">
        <v>1382</v>
      </c>
      <c r="G180" s="53" t="s">
        <v>1383</v>
      </c>
      <c r="H180" s="4" t="s">
        <v>1384</v>
      </c>
      <c r="I180" s="4" t="s">
        <v>1385</v>
      </c>
      <c r="J180" s="4" t="s">
        <v>1386</v>
      </c>
      <c r="K180" s="55">
        <v>43109</v>
      </c>
      <c r="L180" s="55">
        <v>43462</v>
      </c>
      <c r="M180" s="4" t="s">
        <v>965</v>
      </c>
      <c r="N180" s="4" t="s">
        <v>1387</v>
      </c>
      <c r="O180" s="4" t="s">
        <v>538</v>
      </c>
    </row>
    <row r="181" spans="1:15" ht="409.5" hidden="1" x14ac:dyDescent="0.25">
      <c r="A181" s="56" t="s">
        <v>1831</v>
      </c>
      <c r="B181" s="53" t="s">
        <v>404</v>
      </c>
      <c r="C181" s="53" t="s">
        <v>2255</v>
      </c>
      <c r="D181" s="53" t="s">
        <v>881</v>
      </c>
      <c r="E181" s="53" t="s">
        <v>1388</v>
      </c>
      <c r="F181" s="53" t="s">
        <v>1389</v>
      </c>
      <c r="G181" s="53" t="s">
        <v>1390</v>
      </c>
      <c r="H181" s="4" t="s">
        <v>1391</v>
      </c>
      <c r="I181" s="4" t="s">
        <v>1392</v>
      </c>
      <c r="J181" s="4" t="s">
        <v>1393</v>
      </c>
      <c r="K181" s="55">
        <v>43109</v>
      </c>
      <c r="L181" s="55">
        <v>43462</v>
      </c>
      <c r="M181" s="4" t="s">
        <v>965</v>
      </c>
      <c r="N181" s="4" t="s">
        <v>1394</v>
      </c>
      <c r="O181" s="4" t="s">
        <v>538</v>
      </c>
    </row>
    <row r="182" spans="1:15" ht="89.25" hidden="1" x14ac:dyDescent="0.25">
      <c r="A182" s="56" t="s">
        <v>1831</v>
      </c>
      <c r="B182" s="53" t="s">
        <v>404</v>
      </c>
      <c r="C182" s="53" t="s">
        <v>1750</v>
      </c>
      <c r="D182" s="53" t="s">
        <v>1751</v>
      </c>
      <c r="E182" s="53" t="s">
        <v>1395</v>
      </c>
      <c r="F182" s="53" t="s">
        <v>1396</v>
      </c>
      <c r="G182" s="53" t="s">
        <v>421</v>
      </c>
      <c r="H182" s="4" t="s">
        <v>1397</v>
      </c>
      <c r="I182" s="4" t="s">
        <v>1398</v>
      </c>
      <c r="J182" s="4" t="s">
        <v>1399</v>
      </c>
      <c r="K182" s="55">
        <v>43116</v>
      </c>
      <c r="L182" s="55">
        <v>43462</v>
      </c>
      <c r="M182" s="4" t="s">
        <v>1400</v>
      </c>
      <c r="N182" s="4" t="s">
        <v>1401</v>
      </c>
      <c r="O182" s="4" t="s">
        <v>538</v>
      </c>
    </row>
    <row r="183" spans="1:15" ht="140.25" hidden="1" x14ac:dyDescent="0.25">
      <c r="A183" s="56" t="s">
        <v>1831</v>
      </c>
      <c r="B183" s="53" t="s">
        <v>404</v>
      </c>
      <c r="C183" s="53" t="s">
        <v>1750</v>
      </c>
      <c r="D183" s="53" t="s">
        <v>1751</v>
      </c>
      <c r="E183" s="53" t="s">
        <v>2021</v>
      </c>
      <c r="F183" s="53" t="s">
        <v>1402</v>
      </c>
      <c r="G183" s="53" t="s">
        <v>421</v>
      </c>
      <c r="H183" s="4" t="s">
        <v>1403</v>
      </c>
      <c r="I183" s="4" t="s">
        <v>1404</v>
      </c>
      <c r="J183" s="4" t="s">
        <v>1405</v>
      </c>
      <c r="K183" s="55">
        <v>43116</v>
      </c>
      <c r="L183" s="55">
        <v>43462</v>
      </c>
      <c r="M183" s="4" t="s">
        <v>1400</v>
      </c>
      <c r="N183" s="4" t="s">
        <v>1406</v>
      </c>
      <c r="O183" s="4" t="s">
        <v>538</v>
      </c>
    </row>
    <row r="184" spans="1:15" ht="140.25" hidden="1" x14ac:dyDescent="0.25">
      <c r="A184" s="56" t="s">
        <v>1831</v>
      </c>
      <c r="B184" s="53" t="s">
        <v>404</v>
      </c>
      <c r="C184" s="53" t="s">
        <v>1750</v>
      </c>
      <c r="D184" s="53" t="s">
        <v>1751</v>
      </c>
      <c r="E184" s="53" t="s">
        <v>1407</v>
      </c>
      <c r="F184" s="53" t="s">
        <v>1408</v>
      </c>
      <c r="G184" s="53" t="s">
        <v>421</v>
      </c>
      <c r="H184" s="4" t="s">
        <v>1409</v>
      </c>
      <c r="I184" s="4" t="s">
        <v>1410</v>
      </c>
      <c r="J184" s="4" t="s">
        <v>1411</v>
      </c>
      <c r="K184" s="55">
        <v>43116</v>
      </c>
      <c r="L184" s="55">
        <v>43462</v>
      </c>
      <c r="M184" s="4" t="s">
        <v>965</v>
      </c>
      <c r="N184" s="4" t="s">
        <v>1412</v>
      </c>
      <c r="O184" s="4" t="s">
        <v>538</v>
      </c>
    </row>
    <row r="185" spans="1:15" ht="153" hidden="1" x14ac:dyDescent="0.25">
      <c r="A185" s="56" t="s">
        <v>1831</v>
      </c>
      <c r="B185" s="53" t="s">
        <v>404</v>
      </c>
      <c r="C185" s="53" t="s">
        <v>1750</v>
      </c>
      <c r="D185" s="53" t="s">
        <v>1751</v>
      </c>
      <c r="E185" s="53" t="s">
        <v>1413</v>
      </c>
      <c r="F185" s="53" t="s">
        <v>1408</v>
      </c>
      <c r="G185" s="53" t="s">
        <v>421</v>
      </c>
      <c r="H185" s="4" t="s">
        <v>1414</v>
      </c>
      <c r="I185" s="4" t="s">
        <v>1415</v>
      </c>
      <c r="J185" s="4" t="s">
        <v>1416</v>
      </c>
      <c r="K185" s="55">
        <v>43116</v>
      </c>
      <c r="L185" s="55">
        <v>43462</v>
      </c>
      <c r="M185" s="4" t="s">
        <v>1417</v>
      </c>
      <c r="N185" s="4" t="s">
        <v>1418</v>
      </c>
      <c r="O185" s="4" t="s">
        <v>538</v>
      </c>
    </row>
    <row r="186" spans="1:15" ht="191.25" hidden="1" x14ac:dyDescent="0.25">
      <c r="A186" s="56" t="s">
        <v>1831</v>
      </c>
      <c r="B186" s="53" t="s">
        <v>404</v>
      </c>
      <c r="C186" s="53" t="s">
        <v>1750</v>
      </c>
      <c r="D186" s="53" t="s">
        <v>1751</v>
      </c>
      <c r="E186" s="53" t="s">
        <v>1419</v>
      </c>
      <c r="F186" s="53" t="s">
        <v>1420</v>
      </c>
      <c r="G186" s="53" t="s">
        <v>421</v>
      </c>
      <c r="H186" s="4" t="s">
        <v>1421</v>
      </c>
      <c r="I186" s="4" t="s">
        <v>1422</v>
      </c>
      <c r="J186" s="4" t="s">
        <v>1423</v>
      </c>
      <c r="K186" s="55">
        <v>43116</v>
      </c>
      <c r="L186" s="55">
        <v>43462</v>
      </c>
      <c r="M186" s="4" t="s">
        <v>1400</v>
      </c>
      <c r="N186" s="4" t="s">
        <v>1424</v>
      </c>
      <c r="O186" s="4" t="s">
        <v>538</v>
      </c>
    </row>
    <row r="187" spans="1:15" ht="293.25" hidden="1" x14ac:dyDescent="0.25">
      <c r="A187" s="56" t="s">
        <v>1831</v>
      </c>
      <c r="B187" s="53" t="s">
        <v>404</v>
      </c>
      <c r="C187" s="53" t="s">
        <v>1750</v>
      </c>
      <c r="D187" s="53" t="s">
        <v>1751</v>
      </c>
      <c r="E187" s="53" t="s">
        <v>1425</v>
      </c>
      <c r="F187" s="53" t="s">
        <v>1426</v>
      </c>
      <c r="G187" s="53" t="s">
        <v>421</v>
      </c>
      <c r="H187" s="4" t="s">
        <v>1427</v>
      </c>
      <c r="I187" s="4" t="s">
        <v>1428</v>
      </c>
      <c r="J187" s="4" t="s">
        <v>1429</v>
      </c>
      <c r="K187" s="55">
        <v>43116</v>
      </c>
      <c r="L187" s="55">
        <v>43462</v>
      </c>
      <c r="M187" s="4" t="s">
        <v>965</v>
      </c>
      <c r="N187" s="4" t="s">
        <v>1430</v>
      </c>
      <c r="O187" s="4" t="s">
        <v>1431</v>
      </c>
    </row>
    <row r="188" spans="1:15" ht="127.5" hidden="1" x14ac:dyDescent="0.25">
      <c r="A188" s="56" t="s">
        <v>1831</v>
      </c>
      <c r="B188" s="53" t="s">
        <v>404</v>
      </c>
      <c r="C188" s="53" t="s">
        <v>1750</v>
      </c>
      <c r="D188" s="53" t="s">
        <v>1751</v>
      </c>
      <c r="E188" s="53" t="s">
        <v>1432</v>
      </c>
      <c r="F188" s="53" t="s">
        <v>1433</v>
      </c>
      <c r="G188" s="53" t="s">
        <v>421</v>
      </c>
      <c r="H188" s="4" t="s">
        <v>1434</v>
      </c>
      <c r="I188" s="4" t="s">
        <v>1435</v>
      </c>
      <c r="J188" s="4" t="s">
        <v>1436</v>
      </c>
      <c r="K188" s="55">
        <v>43116</v>
      </c>
      <c r="L188" s="55">
        <v>43462</v>
      </c>
      <c r="M188" s="4" t="s">
        <v>1437</v>
      </c>
      <c r="N188" s="4" t="s">
        <v>1438</v>
      </c>
      <c r="O188" s="4" t="s">
        <v>538</v>
      </c>
    </row>
    <row r="189" spans="1:15" ht="229.5" hidden="1" x14ac:dyDescent="0.25">
      <c r="A189" s="56" t="s">
        <v>1831</v>
      </c>
      <c r="B189" s="53" t="s">
        <v>404</v>
      </c>
      <c r="C189" s="53" t="s">
        <v>1750</v>
      </c>
      <c r="D189" s="53" t="s">
        <v>1751</v>
      </c>
      <c r="E189" s="53" t="s">
        <v>1439</v>
      </c>
      <c r="F189" s="53" t="s">
        <v>1440</v>
      </c>
      <c r="G189" s="53" t="s">
        <v>421</v>
      </c>
      <c r="H189" s="4" t="s">
        <v>1441</v>
      </c>
      <c r="I189" s="4" t="s">
        <v>1442</v>
      </c>
      <c r="J189" s="4" t="s">
        <v>1443</v>
      </c>
      <c r="K189" s="55">
        <v>43116</v>
      </c>
      <c r="L189" s="55">
        <v>43462</v>
      </c>
      <c r="M189" s="4" t="s">
        <v>1400</v>
      </c>
      <c r="N189" s="4" t="s">
        <v>1444</v>
      </c>
      <c r="O189" s="4" t="s">
        <v>538</v>
      </c>
    </row>
    <row r="190" spans="1:15" ht="165.75" hidden="1" x14ac:dyDescent="0.25">
      <c r="A190" s="56" t="s">
        <v>1831</v>
      </c>
      <c r="B190" s="53" t="s">
        <v>404</v>
      </c>
      <c r="C190" s="53" t="s">
        <v>1750</v>
      </c>
      <c r="D190" s="53" t="s">
        <v>1751</v>
      </c>
      <c r="E190" s="53" t="s">
        <v>1445</v>
      </c>
      <c r="F190" s="53" t="s">
        <v>1446</v>
      </c>
      <c r="G190" s="53" t="s">
        <v>421</v>
      </c>
      <c r="H190" s="4" t="s">
        <v>1447</v>
      </c>
      <c r="I190" s="4" t="s">
        <v>1448</v>
      </c>
      <c r="J190" s="4" t="s">
        <v>1449</v>
      </c>
      <c r="K190" s="55">
        <v>43116</v>
      </c>
      <c r="L190" s="55">
        <v>43462</v>
      </c>
      <c r="M190" s="4" t="s">
        <v>1450</v>
      </c>
      <c r="N190" s="4" t="s">
        <v>1451</v>
      </c>
      <c r="O190" s="4" t="s">
        <v>1452</v>
      </c>
    </row>
    <row r="191" spans="1:15" ht="165.75" hidden="1" x14ac:dyDescent="0.25">
      <c r="A191" s="56" t="s">
        <v>1831</v>
      </c>
      <c r="B191" s="53" t="s">
        <v>404</v>
      </c>
      <c r="C191" s="53" t="s">
        <v>1750</v>
      </c>
      <c r="D191" s="53" t="s">
        <v>1751</v>
      </c>
      <c r="E191" s="53" t="s">
        <v>1453</v>
      </c>
      <c r="F191" s="53" t="s">
        <v>1454</v>
      </c>
      <c r="G191" s="53" t="s">
        <v>421</v>
      </c>
      <c r="H191" s="4" t="s">
        <v>1455</v>
      </c>
      <c r="I191" s="4" t="s">
        <v>1456</v>
      </c>
      <c r="J191" s="4" t="s">
        <v>1457</v>
      </c>
      <c r="K191" s="55">
        <v>43116</v>
      </c>
      <c r="L191" s="55">
        <v>43281</v>
      </c>
      <c r="M191" s="4" t="s">
        <v>1450</v>
      </c>
      <c r="N191" s="4" t="s">
        <v>1458</v>
      </c>
      <c r="O191" s="4" t="s">
        <v>1459</v>
      </c>
    </row>
    <row r="192" spans="1:15" ht="165.75" hidden="1" x14ac:dyDescent="0.25">
      <c r="A192" s="56" t="s">
        <v>835</v>
      </c>
      <c r="B192" s="53" t="s">
        <v>2256</v>
      </c>
      <c r="C192" s="53" t="s">
        <v>1780</v>
      </c>
      <c r="D192" s="53" t="s">
        <v>1781</v>
      </c>
      <c r="E192" s="53" t="s">
        <v>1757</v>
      </c>
      <c r="F192" s="53" t="s">
        <v>836</v>
      </c>
      <c r="G192" s="53" t="s">
        <v>283</v>
      </c>
      <c r="H192" s="4" t="s">
        <v>837</v>
      </c>
      <c r="I192" s="4" t="s">
        <v>838</v>
      </c>
      <c r="J192" s="4" t="s">
        <v>839</v>
      </c>
      <c r="K192" s="55">
        <v>43103</v>
      </c>
      <c r="L192" s="55">
        <v>43465</v>
      </c>
      <c r="M192" s="4" t="s">
        <v>840</v>
      </c>
      <c r="N192" s="4" t="s">
        <v>1907</v>
      </c>
      <c r="O192" s="4" t="s">
        <v>538</v>
      </c>
    </row>
    <row r="193" spans="1:15" ht="127.5" hidden="1" x14ac:dyDescent="0.25">
      <c r="A193" s="56" t="s">
        <v>835</v>
      </c>
      <c r="B193" s="53" t="s">
        <v>2256</v>
      </c>
      <c r="C193" s="53" t="s">
        <v>1780</v>
      </c>
      <c r="D193" s="53" t="s">
        <v>1781</v>
      </c>
      <c r="E193" s="53" t="s">
        <v>1757</v>
      </c>
      <c r="F193" s="53" t="s">
        <v>836</v>
      </c>
      <c r="G193" s="53" t="s">
        <v>283</v>
      </c>
      <c r="H193" s="4" t="s">
        <v>1908</v>
      </c>
      <c r="I193" s="4" t="s">
        <v>841</v>
      </c>
      <c r="J193" s="4" t="s">
        <v>842</v>
      </c>
      <c r="K193" s="55">
        <v>43103</v>
      </c>
      <c r="L193" s="55">
        <v>43465</v>
      </c>
      <c r="M193" s="4" t="s">
        <v>843</v>
      </c>
      <c r="N193" s="4" t="s">
        <v>844</v>
      </c>
      <c r="O193" s="4" t="s">
        <v>538</v>
      </c>
    </row>
    <row r="194" spans="1:15" ht="114.75" hidden="1" x14ac:dyDescent="0.25">
      <c r="A194" s="56" t="s">
        <v>835</v>
      </c>
      <c r="B194" s="53" t="s">
        <v>2256</v>
      </c>
      <c r="C194" s="53" t="s">
        <v>1780</v>
      </c>
      <c r="D194" s="53" t="s">
        <v>1781</v>
      </c>
      <c r="E194" s="53" t="s">
        <v>1757</v>
      </c>
      <c r="F194" s="53" t="s">
        <v>836</v>
      </c>
      <c r="G194" s="53" t="s">
        <v>845</v>
      </c>
      <c r="H194" s="4" t="s">
        <v>846</v>
      </c>
      <c r="I194" s="4" t="s">
        <v>847</v>
      </c>
      <c r="J194" s="4" t="s">
        <v>848</v>
      </c>
      <c r="K194" s="55">
        <v>43103</v>
      </c>
      <c r="L194" s="55">
        <v>43146</v>
      </c>
      <c r="M194" s="4" t="s">
        <v>849</v>
      </c>
      <c r="N194" s="4" t="s">
        <v>850</v>
      </c>
      <c r="O194" s="4" t="s">
        <v>538</v>
      </c>
    </row>
    <row r="195" spans="1:15" ht="89.25" hidden="1" x14ac:dyDescent="0.25">
      <c r="A195" s="56" t="s">
        <v>835</v>
      </c>
      <c r="B195" s="53" t="s">
        <v>2256</v>
      </c>
      <c r="C195" s="53" t="s">
        <v>1780</v>
      </c>
      <c r="D195" s="53" t="s">
        <v>1781</v>
      </c>
      <c r="E195" s="53" t="s">
        <v>1757</v>
      </c>
      <c r="F195" s="53" t="s">
        <v>836</v>
      </c>
      <c r="G195" s="53" t="s">
        <v>845</v>
      </c>
      <c r="H195" s="4" t="s">
        <v>851</v>
      </c>
      <c r="I195" s="4" t="s">
        <v>1909</v>
      </c>
      <c r="J195" s="4" t="s">
        <v>1910</v>
      </c>
      <c r="K195" s="55">
        <v>43103</v>
      </c>
      <c r="L195" s="55">
        <v>43146</v>
      </c>
      <c r="M195" s="4" t="s">
        <v>849</v>
      </c>
      <c r="N195" s="4" t="s">
        <v>852</v>
      </c>
      <c r="O195" s="4" t="s">
        <v>538</v>
      </c>
    </row>
    <row r="196" spans="1:15" ht="178.5" hidden="1" x14ac:dyDescent="0.25">
      <c r="A196" s="56" t="s">
        <v>835</v>
      </c>
      <c r="B196" s="53" t="s">
        <v>2256</v>
      </c>
      <c r="C196" s="53" t="s">
        <v>1780</v>
      </c>
      <c r="D196" s="53" t="s">
        <v>1781</v>
      </c>
      <c r="E196" s="53" t="s">
        <v>1757</v>
      </c>
      <c r="F196" s="53" t="s">
        <v>836</v>
      </c>
      <c r="G196" s="53" t="s">
        <v>283</v>
      </c>
      <c r="H196" s="4" t="s">
        <v>853</v>
      </c>
      <c r="I196" s="4" t="s">
        <v>854</v>
      </c>
      <c r="J196" s="4" t="s">
        <v>855</v>
      </c>
      <c r="K196" s="55">
        <v>43103</v>
      </c>
      <c r="L196" s="55">
        <v>43465</v>
      </c>
      <c r="M196" s="4" t="s">
        <v>849</v>
      </c>
      <c r="N196" s="4" t="s">
        <v>856</v>
      </c>
      <c r="O196" s="4" t="s">
        <v>538</v>
      </c>
    </row>
    <row r="197" spans="1:15" ht="344.25" hidden="1" x14ac:dyDescent="0.25">
      <c r="A197" s="56" t="s">
        <v>835</v>
      </c>
      <c r="B197" s="53" t="s">
        <v>2256</v>
      </c>
      <c r="C197" s="53" t="s">
        <v>1780</v>
      </c>
      <c r="D197" s="53" t="s">
        <v>1781</v>
      </c>
      <c r="E197" s="53" t="s">
        <v>1757</v>
      </c>
      <c r="F197" s="53" t="s">
        <v>1911</v>
      </c>
      <c r="G197" s="53" t="s">
        <v>1912</v>
      </c>
      <c r="H197" s="4" t="s">
        <v>857</v>
      </c>
      <c r="I197" s="4" t="s">
        <v>858</v>
      </c>
      <c r="J197" s="4" t="s">
        <v>859</v>
      </c>
      <c r="K197" s="55">
        <v>43103</v>
      </c>
      <c r="L197" s="55">
        <v>43465</v>
      </c>
      <c r="M197" s="4" t="s">
        <v>860</v>
      </c>
      <c r="N197" s="4" t="s">
        <v>861</v>
      </c>
      <c r="O197" s="4" t="s">
        <v>538</v>
      </c>
    </row>
    <row r="198" spans="1:15" ht="127.5" hidden="1" x14ac:dyDescent="0.25">
      <c r="A198" s="56" t="s">
        <v>835</v>
      </c>
      <c r="B198" s="53" t="s">
        <v>2256</v>
      </c>
      <c r="C198" s="53" t="s">
        <v>1780</v>
      </c>
      <c r="D198" s="53" t="s">
        <v>1776</v>
      </c>
      <c r="E198" s="53" t="s">
        <v>1777</v>
      </c>
      <c r="F198" s="53" t="s">
        <v>1778</v>
      </c>
      <c r="G198" s="53" t="s">
        <v>203</v>
      </c>
      <c r="H198" s="4" t="s">
        <v>862</v>
      </c>
      <c r="I198" s="4" t="s">
        <v>863</v>
      </c>
      <c r="J198" s="4" t="s">
        <v>864</v>
      </c>
      <c r="K198" s="55">
        <v>43103</v>
      </c>
      <c r="L198" s="55">
        <v>43465</v>
      </c>
      <c r="M198" s="4" t="s">
        <v>865</v>
      </c>
      <c r="N198" s="4" t="s">
        <v>866</v>
      </c>
      <c r="O198" s="4" t="s">
        <v>538</v>
      </c>
    </row>
    <row r="199" spans="1:15" ht="409.5" hidden="1" x14ac:dyDescent="0.25">
      <c r="A199" s="56" t="s">
        <v>835</v>
      </c>
      <c r="B199" s="53" t="s">
        <v>404</v>
      </c>
      <c r="C199" s="53" t="s">
        <v>1750</v>
      </c>
      <c r="D199" s="53" t="s">
        <v>1751</v>
      </c>
      <c r="E199" s="53" t="s">
        <v>867</v>
      </c>
      <c r="F199" s="53" t="s">
        <v>868</v>
      </c>
      <c r="G199" s="53" t="s">
        <v>869</v>
      </c>
      <c r="H199" s="4" t="s">
        <v>870</v>
      </c>
      <c r="I199" s="4" t="s">
        <v>871</v>
      </c>
      <c r="J199" s="4" t="s">
        <v>872</v>
      </c>
      <c r="K199" s="55">
        <v>43132</v>
      </c>
      <c r="L199" s="55">
        <v>43373</v>
      </c>
      <c r="M199" s="4" t="s">
        <v>840</v>
      </c>
      <c r="N199" s="4" t="s">
        <v>873</v>
      </c>
      <c r="O199" s="4" t="s">
        <v>538</v>
      </c>
    </row>
    <row r="200" spans="1:15" ht="409.5" hidden="1" x14ac:dyDescent="0.25">
      <c r="A200" s="56" t="s">
        <v>835</v>
      </c>
      <c r="B200" s="53" t="s">
        <v>404</v>
      </c>
      <c r="C200" s="53" t="s">
        <v>1750</v>
      </c>
      <c r="D200" s="53" t="s">
        <v>1751</v>
      </c>
      <c r="E200" s="53" t="s">
        <v>874</v>
      </c>
      <c r="F200" s="53" t="s">
        <v>875</v>
      </c>
      <c r="G200" s="53" t="s">
        <v>876</v>
      </c>
      <c r="H200" s="4" t="s">
        <v>877</v>
      </c>
      <c r="I200" s="4" t="s">
        <v>1913</v>
      </c>
      <c r="J200" s="4" t="s">
        <v>878</v>
      </c>
      <c r="K200" s="55">
        <v>43132</v>
      </c>
      <c r="L200" s="55">
        <v>43281</v>
      </c>
      <c r="M200" s="4" t="s">
        <v>879</v>
      </c>
      <c r="N200" s="4" t="s">
        <v>880</v>
      </c>
      <c r="O200" s="4" t="s">
        <v>538</v>
      </c>
    </row>
    <row r="201" spans="1:15" ht="178.5" hidden="1" x14ac:dyDescent="0.25">
      <c r="A201" s="56" t="s">
        <v>835</v>
      </c>
      <c r="B201" s="53" t="s">
        <v>404</v>
      </c>
      <c r="C201" s="53" t="s">
        <v>2255</v>
      </c>
      <c r="D201" s="53" t="s">
        <v>881</v>
      </c>
      <c r="E201" s="53" t="s">
        <v>882</v>
      </c>
      <c r="F201" s="53" t="s">
        <v>883</v>
      </c>
      <c r="G201" s="53" t="s">
        <v>884</v>
      </c>
      <c r="H201" s="4" t="s">
        <v>1914</v>
      </c>
      <c r="I201" s="4" t="s">
        <v>1915</v>
      </c>
      <c r="J201" s="4" t="s">
        <v>885</v>
      </c>
      <c r="K201" s="55">
        <v>43103</v>
      </c>
      <c r="L201" s="55">
        <v>43465</v>
      </c>
      <c r="M201" s="4" t="s">
        <v>886</v>
      </c>
      <c r="N201" s="4" t="s">
        <v>887</v>
      </c>
      <c r="O201" s="4" t="s">
        <v>538</v>
      </c>
    </row>
    <row r="202" spans="1:15" ht="306" hidden="1" x14ac:dyDescent="0.25">
      <c r="A202" s="56" t="s">
        <v>835</v>
      </c>
      <c r="B202" s="53" t="s">
        <v>404</v>
      </c>
      <c r="C202" s="53" t="s">
        <v>2255</v>
      </c>
      <c r="D202" s="53" t="s">
        <v>881</v>
      </c>
      <c r="E202" s="53" t="s">
        <v>888</v>
      </c>
      <c r="F202" s="53" t="s">
        <v>889</v>
      </c>
      <c r="G202" s="53" t="s">
        <v>890</v>
      </c>
      <c r="H202" s="4" t="s">
        <v>1916</v>
      </c>
      <c r="I202" s="4" t="s">
        <v>891</v>
      </c>
      <c r="J202" s="4" t="s">
        <v>892</v>
      </c>
      <c r="K202" s="55">
        <v>43103</v>
      </c>
      <c r="L202" s="55">
        <v>43465</v>
      </c>
      <c r="M202" s="4" t="s">
        <v>849</v>
      </c>
      <c r="N202" s="4" t="s">
        <v>887</v>
      </c>
      <c r="O202" s="4" t="s">
        <v>538</v>
      </c>
    </row>
    <row r="203" spans="1:15" ht="267.75" hidden="1" x14ac:dyDescent="0.25">
      <c r="A203" s="56" t="s">
        <v>835</v>
      </c>
      <c r="B203" s="53" t="s">
        <v>404</v>
      </c>
      <c r="C203" s="53" t="s">
        <v>2255</v>
      </c>
      <c r="D203" s="53" t="s">
        <v>881</v>
      </c>
      <c r="E203" s="53" t="s">
        <v>893</v>
      </c>
      <c r="F203" s="53" t="s">
        <v>894</v>
      </c>
      <c r="G203" s="53" t="s">
        <v>895</v>
      </c>
      <c r="H203" s="4" t="s">
        <v>896</v>
      </c>
      <c r="I203" s="4" t="s">
        <v>897</v>
      </c>
      <c r="J203" s="4" t="s">
        <v>898</v>
      </c>
      <c r="K203" s="55">
        <v>43103</v>
      </c>
      <c r="L203" s="55">
        <v>43465</v>
      </c>
      <c r="M203" s="4" t="s">
        <v>843</v>
      </c>
      <c r="N203" s="4"/>
      <c r="O203" s="4" t="s">
        <v>538</v>
      </c>
    </row>
    <row r="204" spans="1:15" ht="51" hidden="1" x14ac:dyDescent="0.25">
      <c r="A204" s="56" t="s">
        <v>835</v>
      </c>
      <c r="B204" s="53" t="s">
        <v>1768</v>
      </c>
      <c r="C204" s="53" t="s">
        <v>2061</v>
      </c>
      <c r="D204" s="53" t="s">
        <v>899</v>
      </c>
      <c r="E204" s="53" t="s">
        <v>900</v>
      </c>
      <c r="F204" s="53" t="s">
        <v>901</v>
      </c>
      <c r="G204" s="53" t="s">
        <v>901</v>
      </c>
      <c r="H204" s="4" t="s">
        <v>902</v>
      </c>
      <c r="I204" s="4" t="s">
        <v>903</v>
      </c>
      <c r="J204" s="4" t="s">
        <v>904</v>
      </c>
      <c r="K204" s="55">
        <v>43103</v>
      </c>
      <c r="L204" s="55">
        <v>43465</v>
      </c>
      <c r="M204" s="4" t="s">
        <v>840</v>
      </c>
      <c r="N204" s="4" t="s">
        <v>905</v>
      </c>
      <c r="O204" s="4" t="s">
        <v>538</v>
      </c>
    </row>
    <row r="205" spans="1:15" ht="127.5" hidden="1" x14ac:dyDescent="0.25">
      <c r="A205" s="56" t="s">
        <v>1807</v>
      </c>
      <c r="B205" s="53" t="s">
        <v>1768</v>
      </c>
      <c r="C205" s="53" t="s">
        <v>2061</v>
      </c>
      <c r="D205" s="53" t="s">
        <v>1771</v>
      </c>
      <c r="E205" s="53" t="s">
        <v>1749</v>
      </c>
      <c r="F205" s="53" t="s">
        <v>901</v>
      </c>
      <c r="G205" s="53" t="s">
        <v>376</v>
      </c>
      <c r="H205" s="4" t="s">
        <v>906</v>
      </c>
      <c r="I205" s="4" t="s">
        <v>1967</v>
      </c>
      <c r="J205" s="4" t="s">
        <v>1968</v>
      </c>
      <c r="K205" s="55">
        <v>43115</v>
      </c>
      <c r="L205" s="55">
        <v>43465</v>
      </c>
      <c r="M205" s="4" t="s">
        <v>907</v>
      </c>
      <c r="N205" s="4" t="s">
        <v>908</v>
      </c>
      <c r="O205" s="4" t="s">
        <v>538</v>
      </c>
    </row>
    <row r="206" spans="1:15" ht="127.5" hidden="1" x14ac:dyDescent="0.25">
      <c r="A206" s="56" t="s">
        <v>1807</v>
      </c>
      <c r="B206" s="53" t="s">
        <v>2256</v>
      </c>
      <c r="C206" s="53" t="s">
        <v>1780</v>
      </c>
      <c r="D206" s="53" t="s">
        <v>1776</v>
      </c>
      <c r="E206" s="53" t="s">
        <v>1777</v>
      </c>
      <c r="F206" s="53" t="s">
        <v>1778</v>
      </c>
      <c r="G206" s="53" t="s">
        <v>376</v>
      </c>
      <c r="H206" s="4" t="s">
        <v>909</v>
      </c>
      <c r="I206" s="4" t="s">
        <v>910</v>
      </c>
      <c r="J206" s="4" t="s">
        <v>911</v>
      </c>
      <c r="K206" s="55">
        <v>43115</v>
      </c>
      <c r="L206" s="55">
        <v>43465</v>
      </c>
      <c r="M206" s="4" t="s">
        <v>1969</v>
      </c>
      <c r="N206" s="4" t="s">
        <v>912</v>
      </c>
      <c r="O206" s="4" t="s">
        <v>913</v>
      </c>
    </row>
    <row r="207" spans="1:15" ht="127.5" hidden="1" x14ac:dyDescent="0.25">
      <c r="A207" s="56" t="s">
        <v>1807</v>
      </c>
      <c r="B207" s="53" t="s">
        <v>2256</v>
      </c>
      <c r="C207" s="53" t="s">
        <v>1780</v>
      </c>
      <c r="D207" s="53" t="s">
        <v>1776</v>
      </c>
      <c r="E207" s="53" t="s">
        <v>1777</v>
      </c>
      <c r="F207" s="53" t="s">
        <v>1778</v>
      </c>
      <c r="G207" s="53" t="s">
        <v>376</v>
      </c>
      <c r="H207" s="4" t="s">
        <v>1970</v>
      </c>
      <c r="I207" s="4" t="s">
        <v>914</v>
      </c>
      <c r="J207" s="4" t="s">
        <v>915</v>
      </c>
      <c r="K207" s="55">
        <v>42751</v>
      </c>
      <c r="L207" s="55">
        <v>43098</v>
      </c>
      <c r="M207" s="4" t="s">
        <v>916</v>
      </c>
      <c r="N207" s="4" t="s">
        <v>917</v>
      </c>
      <c r="O207" s="4" t="s">
        <v>538</v>
      </c>
    </row>
    <row r="208" spans="1:15" ht="89.25" hidden="1" x14ac:dyDescent="0.25">
      <c r="A208" s="56" t="s">
        <v>1807</v>
      </c>
      <c r="B208" s="53" t="s">
        <v>1768</v>
      </c>
      <c r="C208" s="53" t="s">
        <v>2061</v>
      </c>
      <c r="D208" s="53" t="s">
        <v>899</v>
      </c>
      <c r="E208" s="53" t="s">
        <v>900</v>
      </c>
      <c r="F208" s="53" t="s">
        <v>901</v>
      </c>
      <c r="G208" s="53" t="s">
        <v>376</v>
      </c>
      <c r="H208" s="4" t="s">
        <v>918</v>
      </c>
      <c r="I208" s="4" t="s">
        <v>919</v>
      </c>
      <c r="J208" s="4" t="s">
        <v>920</v>
      </c>
      <c r="K208" s="55">
        <v>42751</v>
      </c>
      <c r="L208" s="55">
        <v>43098</v>
      </c>
      <c r="M208" s="4" t="s">
        <v>921</v>
      </c>
      <c r="N208" s="4" t="s">
        <v>922</v>
      </c>
      <c r="O208" s="4" t="s">
        <v>538</v>
      </c>
    </row>
    <row r="209" spans="1:15" ht="127.5" hidden="1" x14ac:dyDescent="0.25">
      <c r="A209" s="56" t="s">
        <v>1807</v>
      </c>
      <c r="B209" s="53" t="s">
        <v>2256</v>
      </c>
      <c r="C209" s="53" t="s">
        <v>1780</v>
      </c>
      <c r="D209" s="53" t="s">
        <v>1743</v>
      </c>
      <c r="E209" s="53" t="s">
        <v>1782</v>
      </c>
      <c r="F209" s="53" t="s">
        <v>976</v>
      </c>
      <c r="G209" s="53" t="s">
        <v>164</v>
      </c>
      <c r="H209" s="4" t="s">
        <v>923</v>
      </c>
      <c r="I209" s="4" t="s">
        <v>924</v>
      </c>
      <c r="J209" s="4" t="s">
        <v>925</v>
      </c>
      <c r="K209" s="55">
        <v>42751</v>
      </c>
      <c r="L209" s="55">
        <v>43098</v>
      </c>
      <c r="M209" s="4" t="s">
        <v>926</v>
      </c>
      <c r="N209" s="4" t="s">
        <v>927</v>
      </c>
      <c r="O209" s="4" t="s">
        <v>538</v>
      </c>
    </row>
    <row r="210" spans="1:15" ht="89.25" hidden="1" x14ac:dyDescent="0.25">
      <c r="A210" s="56" t="s">
        <v>1807</v>
      </c>
      <c r="B210" s="53" t="s">
        <v>404</v>
      </c>
      <c r="C210" s="53" t="s">
        <v>1750</v>
      </c>
      <c r="D210" s="53" t="s">
        <v>1795</v>
      </c>
      <c r="E210" s="53" t="s">
        <v>928</v>
      </c>
      <c r="F210" s="53" t="s">
        <v>929</v>
      </c>
      <c r="G210" s="53" t="s">
        <v>901</v>
      </c>
      <c r="H210" s="4" t="s">
        <v>930</v>
      </c>
      <c r="I210" s="4" t="s">
        <v>931</v>
      </c>
      <c r="J210" s="4" t="s">
        <v>932</v>
      </c>
      <c r="K210" s="55">
        <v>43054</v>
      </c>
      <c r="L210" s="55">
        <v>43419</v>
      </c>
      <c r="M210" s="4" t="s">
        <v>926</v>
      </c>
      <c r="N210" s="4" t="s">
        <v>1971</v>
      </c>
      <c r="O210" s="4" t="s">
        <v>538</v>
      </c>
    </row>
    <row r="211" spans="1:15" ht="76.5" hidden="1" x14ac:dyDescent="0.25">
      <c r="A211" s="56" t="s">
        <v>1807</v>
      </c>
      <c r="B211" s="53" t="s">
        <v>404</v>
      </c>
      <c r="C211" s="53" t="s">
        <v>1750</v>
      </c>
      <c r="D211" s="53" t="s">
        <v>1795</v>
      </c>
      <c r="E211" s="53" t="s">
        <v>933</v>
      </c>
      <c r="F211" s="53" t="s">
        <v>934</v>
      </c>
      <c r="G211" s="53" t="s">
        <v>901</v>
      </c>
      <c r="H211" s="4" t="s">
        <v>935</v>
      </c>
      <c r="I211" s="4" t="s">
        <v>936</v>
      </c>
      <c r="J211" s="4" t="s">
        <v>937</v>
      </c>
      <c r="K211" s="55">
        <v>43054</v>
      </c>
      <c r="L211" s="55">
        <v>43419</v>
      </c>
      <c r="M211" s="4" t="s">
        <v>938</v>
      </c>
      <c r="N211" s="4" t="s">
        <v>1972</v>
      </c>
      <c r="O211" s="4" t="s">
        <v>538</v>
      </c>
    </row>
    <row r="212" spans="1:15" ht="153" hidden="1" x14ac:dyDescent="0.25">
      <c r="A212" s="56" t="s">
        <v>1807</v>
      </c>
      <c r="B212" s="53" t="s">
        <v>404</v>
      </c>
      <c r="C212" s="53" t="s">
        <v>1750</v>
      </c>
      <c r="D212" s="53" t="s">
        <v>1795</v>
      </c>
      <c r="E212" s="53" t="s">
        <v>1973</v>
      </c>
      <c r="F212" s="53" t="s">
        <v>939</v>
      </c>
      <c r="G212" s="53" t="s">
        <v>901</v>
      </c>
      <c r="H212" s="4" t="s">
        <v>940</v>
      </c>
      <c r="I212" s="4" t="s">
        <v>941</v>
      </c>
      <c r="J212" s="4" t="s">
        <v>942</v>
      </c>
      <c r="K212" s="55">
        <v>43054</v>
      </c>
      <c r="L212" s="55">
        <v>43419</v>
      </c>
      <c r="M212" s="4" t="s">
        <v>943</v>
      </c>
      <c r="N212" s="4" t="s">
        <v>944</v>
      </c>
      <c r="O212" s="4" t="s">
        <v>538</v>
      </c>
    </row>
    <row r="213" spans="1:15" ht="216.75" hidden="1" x14ac:dyDescent="0.25">
      <c r="A213" s="56" t="s">
        <v>1807</v>
      </c>
      <c r="B213" s="53" t="s">
        <v>404</v>
      </c>
      <c r="C213" s="53" t="s">
        <v>1750</v>
      </c>
      <c r="D213" s="53" t="s">
        <v>1751</v>
      </c>
      <c r="E213" s="53" t="s">
        <v>945</v>
      </c>
      <c r="F213" s="53" t="s">
        <v>946</v>
      </c>
      <c r="G213" s="53" t="s">
        <v>901</v>
      </c>
      <c r="H213" s="4" t="s">
        <v>1974</v>
      </c>
      <c r="I213" s="4" t="s">
        <v>947</v>
      </c>
      <c r="J213" s="4" t="s">
        <v>948</v>
      </c>
      <c r="K213" s="55">
        <v>43054</v>
      </c>
      <c r="L213" s="55">
        <v>43419</v>
      </c>
      <c r="M213" s="4" t="s">
        <v>916</v>
      </c>
      <c r="N213" s="4" t="s">
        <v>1975</v>
      </c>
      <c r="O213" s="4" t="s">
        <v>949</v>
      </c>
    </row>
    <row r="214" spans="1:15" ht="255" hidden="1" x14ac:dyDescent="0.25">
      <c r="A214" s="56" t="s">
        <v>1807</v>
      </c>
      <c r="B214" s="53" t="s">
        <v>404</v>
      </c>
      <c r="C214" s="53" t="s">
        <v>1750</v>
      </c>
      <c r="D214" s="53" t="s">
        <v>1751</v>
      </c>
      <c r="E214" s="53" t="s">
        <v>1976</v>
      </c>
      <c r="F214" s="53" t="s">
        <v>950</v>
      </c>
      <c r="G214" s="53" t="s">
        <v>901</v>
      </c>
      <c r="H214" s="4" t="s">
        <v>1977</v>
      </c>
      <c r="I214" s="4" t="s">
        <v>1978</v>
      </c>
      <c r="J214" s="4" t="s">
        <v>1979</v>
      </c>
      <c r="K214" s="55">
        <v>43054</v>
      </c>
      <c r="L214" s="55">
        <v>43419</v>
      </c>
      <c r="M214" s="4" t="s">
        <v>951</v>
      </c>
      <c r="N214" s="4" t="s">
        <v>952</v>
      </c>
      <c r="O214" s="4" t="s">
        <v>953</v>
      </c>
    </row>
    <row r="215" spans="1:15" ht="102" hidden="1" x14ac:dyDescent="0.25">
      <c r="A215" s="56" t="s">
        <v>1807</v>
      </c>
      <c r="B215" s="53" t="s">
        <v>404</v>
      </c>
      <c r="C215" s="53" t="s">
        <v>1750</v>
      </c>
      <c r="D215" s="53" t="s">
        <v>1751</v>
      </c>
      <c r="E215" s="53" t="s">
        <v>954</v>
      </c>
      <c r="F215" s="53" t="s">
        <v>1980</v>
      </c>
      <c r="G215" s="53" t="s">
        <v>901</v>
      </c>
      <c r="H215" s="4" t="s">
        <v>1981</v>
      </c>
      <c r="I215" s="4" t="s">
        <v>1982</v>
      </c>
      <c r="J215" s="4" t="s">
        <v>1983</v>
      </c>
      <c r="K215" s="55">
        <v>43054</v>
      </c>
      <c r="L215" s="55">
        <v>43419</v>
      </c>
      <c r="M215" s="4" t="s">
        <v>955</v>
      </c>
      <c r="N215" s="4" t="s">
        <v>1984</v>
      </c>
      <c r="O215" s="4" t="s">
        <v>956</v>
      </c>
    </row>
    <row r="216" spans="1:15" ht="344.25" hidden="1" x14ac:dyDescent="0.25">
      <c r="A216" s="56" t="s">
        <v>1807</v>
      </c>
      <c r="B216" s="53" t="s">
        <v>404</v>
      </c>
      <c r="C216" s="53" t="s">
        <v>1750</v>
      </c>
      <c r="D216" s="53" t="s">
        <v>1751</v>
      </c>
      <c r="E216" s="53" t="s">
        <v>1985</v>
      </c>
      <c r="F216" s="53" t="s">
        <v>1986</v>
      </c>
      <c r="G216" s="53" t="s">
        <v>901</v>
      </c>
      <c r="H216" s="4" t="s">
        <v>957</v>
      </c>
      <c r="I216" s="4" t="s">
        <v>1987</v>
      </c>
      <c r="J216" s="4" t="s">
        <v>958</v>
      </c>
      <c r="K216" s="55">
        <v>43054</v>
      </c>
      <c r="L216" s="55">
        <v>43419</v>
      </c>
      <c r="M216" s="4" t="s">
        <v>959</v>
      </c>
      <c r="N216" s="4" t="s">
        <v>960</v>
      </c>
      <c r="O216" s="4" t="s">
        <v>538</v>
      </c>
    </row>
    <row r="217" spans="1:15" ht="114.75" hidden="1" x14ac:dyDescent="0.25">
      <c r="A217" s="56" t="s">
        <v>1807</v>
      </c>
      <c r="B217" s="53" t="s">
        <v>404</v>
      </c>
      <c r="C217" s="53" t="s">
        <v>1750</v>
      </c>
      <c r="D217" s="53" t="s">
        <v>1751</v>
      </c>
      <c r="E217" s="53" t="s">
        <v>961</v>
      </c>
      <c r="F217" s="53" t="s">
        <v>1988</v>
      </c>
      <c r="G217" s="53" t="s">
        <v>901</v>
      </c>
      <c r="H217" s="4" t="s">
        <v>962</v>
      </c>
      <c r="I217" s="4" t="s">
        <v>1989</v>
      </c>
      <c r="J217" s="4" t="s">
        <v>1990</v>
      </c>
      <c r="K217" s="55">
        <v>43054</v>
      </c>
      <c r="L217" s="55">
        <v>43419</v>
      </c>
      <c r="M217" s="4" t="s">
        <v>959</v>
      </c>
      <c r="N217" s="4" t="s">
        <v>963</v>
      </c>
      <c r="O217" s="4" t="s">
        <v>538</v>
      </c>
    </row>
    <row r="218" spans="1:15" ht="114.75" hidden="1" x14ac:dyDescent="0.25">
      <c r="A218" s="56" t="s">
        <v>1808</v>
      </c>
      <c r="B218" s="53" t="s">
        <v>1768</v>
      </c>
      <c r="C218" s="53" t="s">
        <v>2061</v>
      </c>
      <c r="D218" s="53" t="s">
        <v>1785</v>
      </c>
      <c r="E218" s="53" t="s">
        <v>1809</v>
      </c>
      <c r="F218" s="53" t="s">
        <v>421</v>
      </c>
      <c r="G218" s="53" t="s">
        <v>421</v>
      </c>
      <c r="H218" s="4" t="s">
        <v>534</v>
      </c>
      <c r="I218" s="4" t="s">
        <v>1991</v>
      </c>
      <c r="J218" s="4" t="s">
        <v>535</v>
      </c>
      <c r="K218" s="55">
        <v>43115</v>
      </c>
      <c r="L218" s="55">
        <v>43465</v>
      </c>
      <c r="M218" s="4" t="s">
        <v>536</v>
      </c>
      <c r="N218" s="4" t="s">
        <v>537</v>
      </c>
      <c r="O218" s="4" t="s">
        <v>538</v>
      </c>
    </row>
    <row r="219" spans="1:15" ht="114.75" hidden="1" x14ac:dyDescent="0.25">
      <c r="A219" s="56" t="s">
        <v>1808</v>
      </c>
      <c r="B219" s="53" t="s">
        <v>1768</v>
      </c>
      <c r="C219" s="53" t="s">
        <v>2061</v>
      </c>
      <c r="D219" s="53" t="s">
        <v>1785</v>
      </c>
      <c r="E219" s="53" t="s">
        <v>1809</v>
      </c>
      <c r="F219" s="53" t="s">
        <v>421</v>
      </c>
      <c r="G219" s="53" t="s">
        <v>421</v>
      </c>
      <c r="H219" s="4" t="s">
        <v>534</v>
      </c>
      <c r="I219" s="4" t="s">
        <v>1992</v>
      </c>
      <c r="J219" s="4" t="s">
        <v>539</v>
      </c>
      <c r="K219" s="55">
        <v>43115</v>
      </c>
      <c r="L219" s="55">
        <v>43465</v>
      </c>
      <c r="M219" s="4" t="s">
        <v>536</v>
      </c>
      <c r="N219" s="4" t="s">
        <v>537</v>
      </c>
      <c r="O219" s="4" t="s">
        <v>538</v>
      </c>
    </row>
    <row r="220" spans="1:15" ht="267.75" hidden="1" x14ac:dyDescent="0.25">
      <c r="A220" s="56" t="s">
        <v>1810</v>
      </c>
      <c r="B220" s="53" t="s">
        <v>404</v>
      </c>
      <c r="C220" s="53" t="s">
        <v>1750</v>
      </c>
      <c r="D220" s="53" t="s">
        <v>1751</v>
      </c>
      <c r="E220" s="53" t="s">
        <v>496</v>
      </c>
      <c r="F220" s="53" t="s">
        <v>1993</v>
      </c>
      <c r="G220" s="53" t="s">
        <v>376</v>
      </c>
      <c r="H220" s="4" t="s">
        <v>497</v>
      </c>
      <c r="I220" s="4" t="s">
        <v>498</v>
      </c>
      <c r="J220" s="4" t="s">
        <v>499</v>
      </c>
      <c r="K220" s="55" t="s">
        <v>500</v>
      </c>
      <c r="L220" s="55" t="s">
        <v>501</v>
      </c>
      <c r="M220" s="4" t="s">
        <v>1994</v>
      </c>
      <c r="N220" s="4" t="s">
        <v>1995</v>
      </c>
      <c r="O220" s="4" t="s">
        <v>538</v>
      </c>
    </row>
    <row r="221" spans="1:15" ht="63.75" hidden="1" x14ac:dyDescent="0.25">
      <c r="A221" s="56" t="s">
        <v>1810</v>
      </c>
      <c r="B221" s="53" t="s">
        <v>1768</v>
      </c>
      <c r="C221" s="53" t="s">
        <v>2061</v>
      </c>
      <c r="D221" s="53" t="s">
        <v>1800</v>
      </c>
      <c r="E221" s="53" t="s">
        <v>1801</v>
      </c>
      <c r="F221" s="53" t="s">
        <v>901</v>
      </c>
      <c r="G221" s="53" t="s">
        <v>376</v>
      </c>
      <c r="H221" s="4" t="s">
        <v>1996</v>
      </c>
      <c r="I221" s="4" t="s">
        <v>502</v>
      </c>
      <c r="J221" s="4" t="s">
        <v>503</v>
      </c>
      <c r="K221" s="55" t="s">
        <v>500</v>
      </c>
      <c r="L221" s="55" t="s">
        <v>504</v>
      </c>
      <c r="M221" s="4" t="s">
        <v>1994</v>
      </c>
      <c r="N221" s="4" t="s">
        <v>505</v>
      </c>
      <c r="O221" s="4" t="s">
        <v>538</v>
      </c>
    </row>
    <row r="222" spans="1:15" ht="51" hidden="1" x14ac:dyDescent="0.25">
      <c r="A222" s="56" t="s">
        <v>1810</v>
      </c>
      <c r="B222" s="53" t="s">
        <v>1768</v>
      </c>
      <c r="C222" s="53" t="s">
        <v>2061</v>
      </c>
      <c r="D222" s="53" t="s">
        <v>1771</v>
      </c>
      <c r="E222" s="53" t="s">
        <v>1811</v>
      </c>
      <c r="F222" s="53" t="s">
        <v>901</v>
      </c>
      <c r="G222" s="53" t="s">
        <v>376</v>
      </c>
      <c r="H222" s="4" t="s">
        <v>506</v>
      </c>
      <c r="I222" s="4" t="s">
        <v>507</v>
      </c>
      <c r="J222" s="4" t="s">
        <v>508</v>
      </c>
      <c r="K222" s="55" t="s">
        <v>500</v>
      </c>
      <c r="L222" s="55" t="s">
        <v>504</v>
      </c>
      <c r="M222" s="4" t="s">
        <v>1994</v>
      </c>
      <c r="N222" s="4" t="s">
        <v>509</v>
      </c>
      <c r="O222" s="4" t="s">
        <v>538</v>
      </c>
    </row>
    <row r="223" spans="1:15" ht="63.75" hidden="1" x14ac:dyDescent="0.25">
      <c r="A223" s="56" t="s">
        <v>1810</v>
      </c>
      <c r="B223" s="53" t="s">
        <v>1768</v>
      </c>
      <c r="C223" s="53" t="s">
        <v>2061</v>
      </c>
      <c r="D223" s="53" t="s">
        <v>1785</v>
      </c>
      <c r="E223" s="53" t="s">
        <v>1809</v>
      </c>
      <c r="F223" s="53" t="s">
        <v>901</v>
      </c>
      <c r="G223" s="53" t="s">
        <v>376</v>
      </c>
      <c r="H223" s="4" t="s">
        <v>510</v>
      </c>
      <c r="I223" s="4" t="s">
        <v>511</v>
      </c>
      <c r="J223" s="4" t="s">
        <v>512</v>
      </c>
      <c r="K223" s="55" t="s">
        <v>500</v>
      </c>
      <c r="L223" s="55" t="s">
        <v>504</v>
      </c>
      <c r="M223" s="4" t="s">
        <v>1994</v>
      </c>
      <c r="N223" s="4" t="s">
        <v>513</v>
      </c>
      <c r="O223" s="4" t="s">
        <v>538</v>
      </c>
    </row>
    <row r="224" spans="1:15" ht="357" hidden="1" x14ac:dyDescent="0.25">
      <c r="A224" s="56" t="s">
        <v>1838</v>
      </c>
      <c r="B224" s="53" t="s">
        <v>404</v>
      </c>
      <c r="C224" s="53" t="s">
        <v>1750</v>
      </c>
      <c r="D224" s="53" t="s">
        <v>1751</v>
      </c>
      <c r="E224" s="53" t="s">
        <v>1460</v>
      </c>
      <c r="F224" s="53" t="s">
        <v>1461</v>
      </c>
      <c r="G224" s="53" t="s">
        <v>1462</v>
      </c>
      <c r="H224" s="4" t="s">
        <v>1463</v>
      </c>
      <c r="I224" s="4" t="s">
        <v>1464</v>
      </c>
      <c r="J224" s="4" t="s">
        <v>1465</v>
      </c>
      <c r="K224" s="55">
        <v>43132</v>
      </c>
      <c r="L224" s="55">
        <v>43312</v>
      </c>
      <c r="M224" s="4" t="s">
        <v>1466</v>
      </c>
      <c r="N224" s="4" t="s">
        <v>1467</v>
      </c>
      <c r="O224" s="4" t="s">
        <v>1468</v>
      </c>
    </row>
    <row r="225" spans="1:15" ht="369.75" hidden="1" x14ac:dyDescent="0.25">
      <c r="A225" s="56" t="s">
        <v>1838</v>
      </c>
      <c r="B225" s="53" t="s">
        <v>404</v>
      </c>
      <c r="C225" s="53" t="s">
        <v>1750</v>
      </c>
      <c r="D225" s="53" t="s">
        <v>1751</v>
      </c>
      <c r="E225" s="53" t="s">
        <v>1469</v>
      </c>
      <c r="F225" s="53" t="s">
        <v>1470</v>
      </c>
      <c r="G225" s="53" t="s">
        <v>1471</v>
      </c>
      <c r="H225" s="4" t="s">
        <v>1472</v>
      </c>
      <c r="I225" s="4" t="s">
        <v>1473</v>
      </c>
      <c r="J225" s="4" t="s">
        <v>1474</v>
      </c>
      <c r="K225" s="55">
        <v>43160</v>
      </c>
      <c r="L225" s="55">
        <v>43434</v>
      </c>
      <c r="M225" s="4" t="s">
        <v>1466</v>
      </c>
      <c r="N225" s="4" t="s">
        <v>1467</v>
      </c>
      <c r="O225" s="4" t="s">
        <v>1475</v>
      </c>
    </row>
    <row r="226" spans="1:15" ht="408" hidden="1" x14ac:dyDescent="0.25">
      <c r="A226" s="56" t="s">
        <v>1838</v>
      </c>
      <c r="B226" s="53" t="s">
        <v>404</v>
      </c>
      <c r="C226" s="53" t="s">
        <v>1750</v>
      </c>
      <c r="D226" s="53" t="s">
        <v>1751</v>
      </c>
      <c r="E226" s="53" t="s">
        <v>1476</v>
      </c>
      <c r="F226" s="53" t="s">
        <v>1477</v>
      </c>
      <c r="G226" s="53" t="s">
        <v>1478</v>
      </c>
      <c r="H226" s="4" t="s">
        <v>1479</v>
      </c>
      <c r="I226" s="4" t="s">
        <v>1480</v>
      </c>
      <c r="J226" s="4" t="s">
        <v>2022</v>
      </c>
      <c r="K226" s="55">
        <v>43132</v>
      </c>
      <c r="L226" s="55">
        <v>43465</v>
      </c>
      <c r="M226" s="4" t="s">
        <v>1466</v>
      </c>
      <c r="N226" s="4" t="s">
        <v>1467</v>
      </c>
      <c r="O226" s="4" t="s">
        <v>1481</v>
      </c>
    </row>
    <row r="227" spans="1:15" ht="204" hidden="1" x14ac:dyDescent="0.25">
      <c r="A227" s="56" t="s">
        <v>1838</v>
      </c>
      <c r="B227" s="53" t="s">
        <v>404</v>
      </c>
      <c r="C227" s="53" t="s">
        <v>1750</v>
      </c>
      <c r="D227" s="53" t="s">
        <v>1751</v>
      </c>
      <c r="E227" s="53" t="s">
        <v>1482</v>
      </c>
      <c r="F227" s="53" t="s">
        <v>1483</v>
      </c>
      <c r="G227" s="53" t="s">
        <v>1484</v>
      </c>
      <c r="H227" s="4" t="s">
        <v>1485</v>
      </c>
      <c r="I227" s="4" t="s">
        <v>1486</v>
      </c>
      <c r="J227" s="4" t="s">
        <v>1487</v>
      </c>
      <c r="K227" s="55">
        <v>43160</v>
      </c>
      <c r="L227" s="55">
        <v>43465</v>
      </c>
      <c r="M227" s="4" t="s">
        <v>1466</v>
      </c>
      <c r="N227" s="4" t="s">
        <v>1467</v>
      </c>
      <c r="O227" s="4" t="s">
        <v>1468</v>
      </c>
    </row>
    <row r="228" spans="1:15" ht="409.5" hidden="1" x14ac:dyDescent="0.25">
      <c r="A228" s="56" t="s">
        <v>1838</v>
      </c>
      <c r="B228" s="53" t="s">
        <v>404</v>
      </c>
      <c r="C228" s="53" t="s">
        <v>1750</v>
      </c>
      <c r="D228" s="53" t="s">
        <v>1751</v>
      </c>
      <c r="E228" s="53" t="s">
        <v>1488</v>
      </c>
      <c r="F228" s="53" t="s">
        <v>1489</v>
      </c>
      <c r="G228" s="53" t="s">
        <v>1490</v>
      </c>
      <c r="H228" s="4" t="s">
        <v>1491</v>
      </c>
      <c r="I228" s="4" t="s">
        <v>2023</v>
      </c>
      <c r="J228" s="4" t="s">
        <v>2024</v>
      </c>
      <c r="K228" s="55">
        <v>43132</v>
      </c>
      <c r="L228" s="55">
        <v>43434</v>
      </c>
      <c r="M228" s="4" t="s">
        <v>1466</v>
      </c>
      <c r="N228" s="4" t="s">
        <v>1467</v>
      </c>
      <c r="O228" s="4" t="s">
        <v>1468</v>
      </c>
    </row>
    <row r="229" spans="1:15" ht="216.75" hidden="1" x14ac:dyDescent="0.25">
      <c r="A229" s="56" t="s">
        <v>1838</v>
      </c>
      <c r="B229" s="53" t="s">
        <v>404</v>
      </c>
      <c r="C229" s="53" t="s">
        <v>1750</v>
      </c>
      <c r="D229" s="53" t="s">
        <v>1751</v>
      </c>
      <c r="E229" s="53" t="s">
        <v>1492</v>
      </c>
      <c r="F229" s="53" t="s">
        <v>1493</v>
      </c>
      <c r="G229" s="53" t="s">
        <v>1494</v>
      </c>
      <c r="H229" s="4" t="s">
        <v>1495</v>
      </c>
      <c r="I229" s="4" t="s">
        <v>1496</v>
      </c>
      <c r="J229" s="4" t="s">
        <v>1497</v>
      </c>
      <c r="K229" s="55">
        <v>42767</v>
      </c>
      <c r="L229" s="55">
        <v>42916</v>
      </c>
      <c r="M229" s="4" t="s">
        <v>1466</v>
      </c>
      <c r="N229" s="4" t="s">
        <v>1467</v>
      </c>
      <c r="O229" s="4" t="s">
        <v>538</v>
      </c>
    </row>
    <row r="230" spans="1:15" ht="113.25" customHeight="1" x14ac:dyDescent="0.25">
      <c r="A230" s="56" t="s">
        <v>1838</v>
      </c>
      <c r="B230" s="53" t="s">
        <v>1768</v>
      </c>
      <c r="C230" s="53" t="s">
        <v>1772</v>
      </c>
      <c r="D230" s="53" t="s">
        <v>68</v>
      </c>
      <c r="E230" s="53" t="s">
        <v>1839</v>
      </c>
      <c r="F230" s="53" t="s">
        <v>421</v>
      </c>
      <c r="G230" s="53" t="s">
        <v>421</v>
      </c>
      <c r="H230" s="4" t="s">
        <v>1498</v>
      </c>
      <c r="I230" s="4" t="s">
        <v>1499</v>
      </c>
      <c r="J230" s="4" t="s">
        <v>1500</v>
      </c>
      <c r="K230" s="55">
        <v>43103</v>
      </c>
      <c r="L230" s="55">
        <v>43465</v>
      </c>
      <c r="M230" s="4" t="s">
        <v>1501</v>
      </c>
      <c r="N230" s="4" t="s">
        <v>1502</v>
      </c>
      <c r="O230" s="4" t="s">
        <v>538</v>
      </c>
    </row>
    <row r="231" spans="1:15" ht="280.5" hidden="1" x14ac:dyDescent="0.25">
      <c r="A231" s="56" t="s">
        <v>1838</v>
      </c>
      <c r="B231" s="53" t="s">
        <v>404</v>
      </c>
      <c r="C231" s="53" t="s">
        <v>1750</v>
      </c>
      <c r="D231" s="53" t="s">
        <v>1751</v>
      </c>
      <c r="E231" s="53" t="s">
        <v>1503</v>
      </c>
      <c r="F231" s="53" t="s">
        <v>1504</v>
      </c>
      <c r="G231" s="53" t="s">
        <v>1505</v>
      </c>
      <c r="H231" s="4" t="s">
        <v>1506</v>
      </c>
      <c r="I231" s="4" t="s">
        <v>1507</v>
      </c>
      <c r="J231" s="4" t="s">
        <v>1508</v>
      </c>
      <c r="K231" s="55">
        <v>43132</v>
      </c>
      <c r="L231" s="55">
        <v>43434</v>
      </c>
      <c r="M231" s="4" t="s">
        <v>1466</v>
      </c>
      <c r="N231" s="4" t="s">
        <v>1467</v>
      </c>
      <c r="O231" s="4" t="s">
        <v>538</v>
      </c>
    </row>
    <row r="232" spans="1:15" ht="344.25" hidden="1" x14ac:dyDescent="0.25">
      <c r="A232" s="56" t="s">
        <v>1838</v>
      </c>
      <c r="B232" s="53" t="s">
        <v>404</v>
      </c>
      <c r="C232" s="53" t="s">
        <v>1750</v>
      </c>
      <c r="D232" s="53" t="s">
        <v>1751</v>
      </c>
      <c r="E232" s="53" t="s">
        <v>1509</v>
      </c>
      <c r="F232" s="53" t="s">
        <v>1510</v>
      </c>
      <c r="G232" s="53" t="s">
        <v>1511</v>
      </c>
      <c r="H232" s="4" t="s">
        <v>1512</v>
      </c>
      <c r="I232" s="4" t="s">
        <v>1513</v>
      </c>
      <c r="J232" s="4" t="s">
        <v>1514</v>
      </c>
      <c r="K232" s="55">
        <v>43132</v>
      </c>
      <c r="L232" s="55">
        <v>43465</v>
      </c>
      <c r="M232" s="4" t="s">
        <v>1515</v>
      </c>
      <c r="N232" s="4" t="s">
        <v>1467</v>
      </c>
      <c r="O232" s="4" t="s">
        <v>538</v>
      </c>
    </row>
    <row r="233" spans="1:15" ht="409.5" hidden="1" x14ac:dyDescent="0.25">
      <c r="A233" s="56" t="s">
        <v>1838</v>
      </c>
      <c r="B233" s="53" t="s">
        <v>404</v>
      </c>
      <c r="C233" s="53" t="s">
        <v>2255</v>
      </c>
      <c r="D233" s="53" t="s">
        <v>881</v>
      </c>
      <c r="E233" s="53" t="s">
        <v>1516</v>
      </c>
      <c r="F233" s="53" t="s">
        <v>1517</v>
      </c>
      <c r="G233" s="53" t="s">
        <v>1518</v>
      </c>
      <c r="H233" s="4" t="s">
        <v>1519</v>
      </c>
      <c r="I233" s="4" t="s">
        <v>1520</v>
      </c>
      <c r="J233" s="4" t="s">
        <v>1521</v>
      </c>
      <c r="K233" s="55">
        <v>43132</v>
      </c>
      <c r="L233" s="55">
        <v>43465</v>
      </c>
      <c r="M233" s="4" t="s">
        <v>1522</v>
      </c>
      <c r="N233" s="4" t="s">
        <v>1523</v>
      </c>
      <c r="O233" s="4" t="s">
        <v>538</v>
      </c>
    </row>
    <row r="234" spans="1:15" ht="165.75" hidden="1" x14ac:dyDescent="0.25">
      <c r="A234" s="56" t="s">
        <v>1838</v>
      </c>
      <c r="B234" s="53" t="s">
        <v>404</v>
      </c>
      <c r="C234" s="53" t="s">
        <v>2255</v>
      </c>
      <c r="D234" s="53" t="s">
        <v>881</v>
      </c>
      <c r="E234" s="53" t="s">
        <v>1524</v>
      </c>
      <c r="F234" s="53" t="s">
        <v>1525</v>
      </c>
      <c r="G234" s="53" t="s">
        <v>1526</v>
      </c>
      <c r="H234" s="4" t="s">
        <v>1527</v>
      </c>
      <c r="I234" s="4" t="s">
        <v>1528</v>
      </c>
      <c r="J234" s="4" t="s">
        <v>1529</v>
      </c>
      <c r="K234" s="55">
        <v>43132</v>
      </c>
      <c r="L234" s="55">
        <v>43434</v>
      </c>
      <c r="M234" s="4" t="s">
        <v>1466</v>
      </c>
      <c r="N234" s="4" t="s">
        <v>1467</v>
      </c>
      <c r="O234" s="4" t="s">
        <v>538</v>
      </c>
    </row>
    <row r="235" spans="1:15" ht="267.75" hidden="1" x14ac:dyDescent="0.25">
      <c r="A235" s="56" t="s">
        <v>1838</v>
      </c>
      <c r="B235" s="53" t="s">
        <v>404</v>
      </c>
      <c r="C235" s="53" t="s">
        <v>2255</v>
      </c>
      <c r="D235" s="53" t="s">
        <v>881</v>
      </c>
      <c r="E235" s="53" t="s">
        <v>1530</v>
      </c>
      <c r="F235" s="53" t="s">
        <v>1531</v>
      </c>
      <c r="G235" s="53" t="s">
        <v>1518</v>
      </c>
      <c r="H235" s="4" t="s">
        <v>1532</v>
      </c>
      <c r="I235" s="4" t="s">
        <v>1533</v>
      </c>
      <c r="J235" s="4" t="s">
        <v>1534</v>
      </c>
      <c r="K235" s="55">
        <v>43132</v>
      </c>
      <c r="L235" s="55">
        <v>43465</v>
      </c>
      <c r="M235" s="4" t="s">
        <v>1522</v>
      </c>
      <c r="N235" s="4" t="s">
        <v>1467</v>
      </c>
      <c r="O235" s="4" t="s">
        <v>2025</v>
      </c>
    </row>
    <row r="236" spans="1:15" ht="89.25" hidden="1" x14ac:dyDescent="0.25">
      <c r="A236" s="56" t="s">
        <v>1838</v>
      </c>
      <c r="B236" s="53" t="s">
        <v>404</v>
      </c>
      <c r="C236" s="53" t="s">
        <v>2255</v>
      </c>
      <c r="D236" s="53" t="s">
        <v>1795</v>
      </c>
      <c r="E236" s="53" t="s">
        <v>1535</v>
      </c>
      <c r="F236" s="53" t="s">
        <v>1536</v>
      </c>
      <c r="G236" s="53" t="s">
        <v>1537</v>
      </c>
      <c r="H236" s="4" t="s">
        <v>1538</v>
      </c>
      <c r="I236" s="4" t="s">
        <v>1539</v>
      </c>
      <c r="J236" s="4" t="s">
        <v>1540</v>
      </c>
      <c r="K236" s="55">
        <v>43132</v>
      </c>
      <c r="L236" s="55">
        <v>43465</v>
      </c>
      <c r="M236" s="4" t="s">
        <v>1466</v>
      </c>
      <c r="N236" s="4" t="s">
        <v>1467</v>
      </c>
      <c r="O236" s="4" t="s">
        <v>538</v>
      </c>
    </row>
    <row r="237" spans="1:15" ht="267.75" hidden="1" x14ac:dyDescent="0.25">
      <c r="A237" s="56" t="s">
        <v>1838</v>
      </c>
      <c r="B237" s="53" t="s">
        <v>404</v>
      </c>
      <c r="C237" s="53" t="s">
        <v>2255</v>
      </c>
      <c r="D237" s="53" t="s">
        <v>1795</v>
      </c>
      <c r="E237" s="53" t="s">
        <v>1541</v>
      </c>
      <c r="F237" s="53" t="s">
        <v>1542</v>
      </c>
      <c r="G237" s="53" t="s">
        <v>730</v>
      </c>
      <c r="H237" s="4" t="s">
        <v>1543</v>
      </c>
      <c r="I237" s="4" t="s">
        <v>1544</v>
      </c>
      <c r="J237" s="4" t="s">
        <v>1545</v>
      </c>
      <c r="K237" s="55">
        <v>43132</v>
      </c>
      <c r="L237" s="55">
        <v>43434</v>
      </c>
      <c r="M237" s="4" t="s">
        <v>1466</v>
      </c>
      <c r="N237" s="4" t="s">
        <v>1467</v>
      </c>
      <c r="O237" s="4" t="s">
        <v>538</v>
      </c>
    </row>
    <row r="238" spans="1:15" ht="140.25" hidden="1" x14ac:dyDescent="0.25">
      <c r="A238" s="56" t="s">
        <v>1838</v>
      </c>
      <c r="B238" s="53" t="s">
        <v>404</v>
      </c>
      <c r="C238" s="53" t="s">
        <v>2255</v>
      </c>
      <c r="D238" s="53" t="s">
        <v>1795</v>
      </c>
      <c r="E238" s="53" t="s">
        <v>1546</v>
      </c>
      <c r="F238" s="53" t="s">
        <v>1531</v>
      </c>
      <c r="G238" s="53" t="s">
        <v>1547</v>
      </c>
      <c r="H238" s="4" t="s">
        <v>1548</v>
      </c>
      <c r="I238" s="4" t="s">
        <v>1549</v>
      </c>
      <c r="J238" s="4" t="s">
        <v>1550</v>
      </c>
      <c r="K238" s="55">
        <v>43132</v>
      </c>
      <c r="L238" s="55">
        <v>43465</v>
      </c>
      <c r="M238" s="4" t="s">
        <v>1551</v>
      </c>
      <c r="N238" s="4" t="s">
        <v>1552</v>
      </c>
      <c r="O238" s="4" t="s">
        <v>538</v>
      </c>
    </row>
    <row r="239" spans="1:15" ht="178.5" hidden="1" x14ac:dyDescent="0.25">
      <c r="A239" s="56" t="s">
        <v>1838</v>
      </c>
      <c r="B239" s="53" t="s">
        <v>404</v>
      </c>
      <c r="C239" s="53" t="s">
        <v>2255</v>
      </c>
      <c r="D239" s="53" t="s">
        <v>1795</v>
      </c>
      <c r="E239" s="53" t="s">
        <v>1553</v>
      </c>
      <c r="F239" s="53" t="s">
        <v>1531</v>
      </c>
      <c r="G239" s="53" t="s">
        <v>1554</v>
      </c>
      <c r="H239" s="4" t="s">
        <v>1555</v>
      </c>
      <c r="I239" s="4" t="s">
        <v>1556</v>
      </c>
      <c r="J239" s="4" t="s">
        <v>1557</v>
      </c>
      <c r="K239" s="55">
        <v>43115</v>
      </c>
      <c r="L239" s="55">
        <v>43434</v>
      </c>
      <c r="M239" s="4" t="s">
        <v>1466</v>
      </c>
      <c r="N239" s="4" t="s">
        <v>1558</v>
      </c>
      <c r="O239" s="4" t="s">
        <v>538</v>
      </c>
    </row>
    <row r="240" spans="1:15" ht="127.5" hidden="1" x14ac:dyDescent="0.25">
      <c r="A240" s="56" t="s">
        <v>1838</v>
      </c>
      <c r="B240" s="53" t="s">
        <v>404</v>
      </c>
      <c r="C240" s="53" t="s">
        <v>2255</v>
      </c>
      <c r="D240" s="53" t="s">
        <v>1795</v>
      </c>
      <c r="E240" s="53" t="s">
        <v>1559</v>
      </c>
      <c r="F240" s="53" t="s">
        <v>1560</v>
      </c>
      <c r="G240" s="53" t="s">
        <v>1561</v>
      </c>
      <c r="H240" s="4" t="s">
        <v>1562</v>
      </c>
      <c r="I240" s="4" t="s">
        <v>1563</v>
      </c>
      <c r="J240" s="4" t="s">
        <v>1564</v>
      </c>
      <c r="K240" s="55">
        <v>43115</v>
      </c>
      <c r="L240" s="55">
        <v>43448</v>
      </c>
      <c r="M240" s="4" t="s">
        <v>1466</v>
      </c>
      <c r="N240" s="4" t="s">
        <v>1467</v>
      </c>
      <c r="O240" s="4" t="s">
        <v>538</v>
      </c>
    </row>
    <row r="241" spans="1:16" ht="140.25" hidden="1" x14ac:dyDescent="0.25">
      <c r="A241" s="56" t="s">
        <v>1838</v>
      </c>
      <c r="B241" s="53" t="s">
        <v>404</v>
      </c>
      <c r="C241" s="53" t="s">
        <v>40</v>
      </c>
      <c r="D241" s="53" t="s">
        <v>1795</v>
      </c>
      <c r="E241" s="53" t="s">
        <v>1565</v>
      </c>
      <c r="F241" s="53" t="s">
        <v>1531</v>
      </c>
      <c r="G241" s="53" t="s">
        <v>1566</v>
      </c>
      <c r="H241" s="4" t="s">
        <v>1567</v>
      </c>
      <c r="I241" s="4" t="s">
        <v>1568</v>
      </c>
      <c r="J241" s="4" t="s">
        <v>1569</v>
      </c>
      <c r="K241" s="55">
        <v>43115</v>
      </c>
      <c r="L241" s="55">
        <v>43448</v>
      </c>
      <c r="M241" s="4" t="s">
        <v>1570</v>
      </c>
      <c r="N241" s="4" t="s">
        <v>1467</v>
      </c>
      <c r="O241" s="4" t="s">
        <v>538</v>
      </c>
    </row>
    <row r="242" spans="1:16" ht="204" hidden="1" x14ac:dyDescent="0.25">
      <c r="A242" s="56" t="s">
        <v>2072</v>
      </c>
      <c r="B242" s="53" t="s">
        <v>1768</v>
      </c>
      <c r="C242" s="53" t="s">
        <v>2066</v>
      </c>
      <c r="D242" s="53" t="s">
        <v>1772</v>
      </c>
      <c r="E242" s="53" t="s">
        <v>1773</v>
      </c>
      <c r="F242" s="53" t="s">
        <v>2079</v>
      </c>
      <c r="G242" s="53" t="s">
        <v>2073</v>
      </c>
      <c r="H242" s="4" t="s">
        <v>2080</v>
      </c>
      <c r="I242" s="4" t="s">
        <v>2081</v>
      </c>
      <c r="J242" s="4" t="s">
        <v>2082</v>
      </c>
      <c r="K242" s="55" t="s">
        <v>2083</v>
      </c>
      <c r="L242" s="55">
        <v>43132</v>
      </c>
      <c r="M242" s="4">
        <v>43373</v>
      </c>
      <c r="N242" s="4" t="s">
        <v>2074</v>
      </c>
      <c r="O242" s="4" t="s">
        <v>2084</v>
      </c>
      <c r="P242" s="1" t="s">
        <v>2085</v>
      </c>
    </row>
    <row r="243" spans="1:16" ht="242.25" hidden="1" x14ac:dyDescent="0.25">
      <c r="A243" s="56" t="s">
        <v>2072</v>
      </c>
      <c r="B243" s="53" t="s">
        <v>1768</v>
      </c>
      <c r="C243" s="53" t="s">
        <v>2066</v>
      </c>
      <c r="D243" s="53" t="s">
        <v>1772</v>
      </c>
      <c r="E243" s="53" t="s">
        <v>1773</v>
      </c>
      <c r="F243" s="53" t="s">
        <v>2086</v>
      </c>
      <c r="G243" s="53" t="s">
        <v>2087</v>
      </c>
      <c r="H243" s="4" t="s">
        <v>2088</v>
      </c>
      <c r="I243" s="4" t="s">
        <v>2089</v>
      </c>
      <c r="J243" s="4" t="s">
        <v>2090</v>
      </c>
      <c r="K243" s="55" t="s">
        <v>2091</v>
      </c>
      <c r="L243" s="55">
        <v>43160</v>
      </c>
      <c r="M243" s="4">
        <v>43434</v>
      </c>
      <c r="N243" s="4" t="s">
        <v>2092</v>
      </c>
      <c r="O243" s="4" t="s">
        <v>2093</v>
      </c>
      <c r="P243" s="1" t="s">
        <v>2094</v>
      </c>
    </row>
    <row r="244" spans="1:16" ht="51" hidden="1" x14ac:dyDescent="0.25">
      <c r="A244" s="56" t="s">
        <v>2072</v>
      </c>
      <c r="B244" s="53" t="s">
        <v>1768</v>
      </c>
      <c r="C244" s="53" t="s">
        <v>2061</v>
      </c>
      <c r="D244" s="53" t="s">
        <v>899</v>
      </c>
      <c r="E244" s="53" t="s">
        <v>900</v>
      </c>
      <c r="F244" s="53" t="s">
        <v>901</v>
      </c>
      <c r="G244" s="53" t="s">
        <v>376</v>
      </c>
      <c r="H244" s="4" t="s">
        <v>2095</v>
      </c>
      <c r="I244" s="4" t="s">
        <v>2096</v>
      </c>
      <c r="J244" s="4" t="s">
        <v>2097</v>
      </c>
      <c r="K244" s="55">
        <v>43132</v>
      </c>
      <c r="L244" s="55">
        <v>43465</v>
      </c>
      <c r="M244" s="4" t="s">
        <v>2098</v>
      </c>
      <c r="N244" s="4" t="s">
        <v>2099</v>
      </c>
      <c r="O244" s="4" t="s">
        <v>2100</v>
      </c>
    </row>
    <row r="245" spans="1:16" ht="114.75" hidden="1" x14ac:dyDescent="0.25">
      <c r="A245" s="56" t="s">
        <v>2072</v>
      </c>
      <c r="B245" s="53" t="s">
        <v>1768</v>
      </c>
      <c r="C245" s="53" t="s">
        <v>2061</v>
      </c>
      <c r="D245" s="53" t="s">
        <v>1771</v>
      </c>
      <c r="E245" s="53" t="s">
        <v>1854</v>
      </c>
      <c r="F245" s="53" t="s">
        <v>901</v>
      </c>
      <c r="G245" s="53" t="s">
        <v>376</v>
      </c>
      <c r="H245" s="4" t="s">
        <v>2101</v>
      </c>
      <c r="I245" s="4" t="s">
        <v>2102</v>
      </c>
      <c r="J245" s="4" t="s">
        <v>2103</v>
      </c>
      <c r="K245" s="55">
        <v>43132</v>
      </c>
      <c r="L245" s="55">
        <v>43465</v>
      </c>
      <c r="M245" s="4" t="s">
        <v>2104</v>
      </c>
      <c r="N245" s="4" t="s">
        <v>2105</v>
      </c>
      <c r="O245" s="4" t="s">
        <v>2106</v>
      </c>
    </row>
    <row r="246" spans="1:16" ht="89.25" hidden="1" x14ac:dyDescent="0.25">
      <c r="A246" s="56" t="s">
        <v>2072</v>
      </c>
      <c r="B246" s="53" t="s">
        <v>1768</v>
      </c>
      <c r="C246" s="53" t="s">
        <v>2061</v>
      </c>
      <c r="D246" s="53" t="s">
        <v>1800</v>
      </c>
      <c r="E246" s="53" t="s">
        <v>2240</v>
      </c>
      <c r="F246" s="53" t="s">
        <v>901</v>
      </c>
      <c r="G246" s="53" t="s">
        <v>376</v>
      </c>
      <c r="H246" s="4" t="s">
        <v>2107</v>
      </c>
      <c r="I246" s="4" t="s">
        <v>2108</v>
      </c>
      <c r="J246" s="4" t="s">
        <v>2109</v>
      </c>
      <c r="K246" s="55">
        <v>43132</v>
      </c>
      <c r="L246" s="55">
        <v>43465</v>
      </c>
      <c r="M246" s="4" t="s">
        <v>2110</v>
      </c>
      <c r="N246" s="4" t="s">
        <v>2111</v>
      </c>
      <c r="O246" s="4" t="s">
        <v>2112</v>
      </c>
    </row>
    <row r="247" spans="1:16" ht="114.75" hidden="1" x14ac:dyDescent="0.25">
      <c r="A247" s="56" t="s">
        <v>1812</v>
      </c>
      <c r="B247" s="53" t="s">
        <v>2256</v>
      </c>
      <c r="C247" s="53" t="s">
        <v>1780</v>
      </c>
      <c r="D247" s="53" t="s">
        <v>1743</v>
      </c>
      <c r="E247" s="53" t="s">
        <v>1782</v>
      </c>
      <c r="F247" s="53" t="s">
        <v>976</v>
      </c>
      <c r="G247" s="53" t="s">
        <v>164</v>
      </c>
      <c r="H247" s="4" t="s">
        <v>608</v>
      </c>
      <c r="I247" s="4" t="s">
        <v>609</v>
      </c>
      <c r="J247" s="4" t="s">
        <v>610</v>
      </c>
      <c r="K247" s="55" t="s">
        <v>611</v>
      </c>
      <c r="L247" s="55" t="s">
        <v>612</v>
      </c>
      <c r="M247" s="4" t="s">
        <v>613</v>
      </c>
      <c r="N247" s="4" t="s">
        <v>614</v>
      </c>
      <c r="O247" s="4" t="s">
        <v>615</v>
      </c>
    </row>
    <row r="248" spans="1:16" ht="51" hidden="1" x14ac:dyDescent="0.25">
      <c r="A248" s="56" t="s">
        <v>1812</v>
      </c>
      <c r="B248" s="53" t="s">
        <v>1768</v>
      </c>
      <c r="C248" s="53" t="s">
        <v>2061</v>
      </c>
      <c r="D248" s="53" t="s">
        <v>1771</v>
      </c>
      <c r="E248" s="53" t="s">
        <v>1749</v>
      </c>
      <c r="F248" s="53" t="s">
        <v>421</v>
      </c>
      <c r="G248" s="53" t="s">
        <v>421</v>
      </c>
      <c r="H248" s="4" t="s">
        <v>1997</v>
      </c>
      <c r="I248" s="4" t="s">
        <v>616</v>
      </c>
      <c r="J248" s="4" t="s">
        <v>617</v>
      </c>
      <c r="K248" s="55" t="s">
        <v>611</v>
      </c>
      <c r="L248" s="55" t="s">
        <v>612</v>
      </c>
      <c r="M248" s="4" t="s">
        <v>618</v>
      </c>
      <c r="N248" s="4" t="s">
        <v>619</v>
      </c>
      <c r="O248" s="4" t="s">
        <v>615</v>
      </c>
    </row>
    <row r="249" spans="1:16" ht="102" hidden="1" x14ac:dyDescent="0.25">
      <c r="A249" s="56" t="s">
        <v>1813</v>
      </c>
      <c r="B249" s="53" t="s">
        <v>1768</v>
      </c>
      <c r="C249" s="53" t="s">
        <v>2061</v>
      </c>
      <c r="D249" s="53" t="s">
        <v>1771</v>
      </c>
      <c r="E249" s="53" t="s">
        <v>1749</v>
      </c>
      <c r="F249" s="53" t="s">
        <v>901</v>
      </c>
      <c r="G249" s="53" t="s">
        <v>376</v>
      </c>
      <c r="H249" s="4" t="s">
        <v>789</v>
      </c>
      <c r="I249" s="4" t="s">
        <v>790</v>
      </c>
      <c r="J249" s="4" t="s">
        <v>791</v>
      </c>
      <c r="K249" s="55">
        <v>43124</v>
      </c>
      <c r="L249" s="55">
        <v>43455</v>
      </c>
      <c r="M249" s="4" t="s">
        <v>792</v>
      </c>
      <c r="N249" s="4" t="s">
        <v>793</v>
      </c>
      <c r="O249" s="4" t="s">
        <v>538</v>
      </c>
    </row>
    <row r="250" spans="1:16" ht="127.5" hidden="1" x14ac:dyDescent="0.25">
      <c r="A250" s="56" t="s">
        <v>1813</v>
      </c>
      <c r="B250" s="53" t="s">
        <v>1768</v>
      </c>
      <c r="C250" s="53" t="s">
        <v>2061</v>
      </c>
      <c r="D250" s="53" t="s">
        <v>1771</v>
      </c>
      <c r="E250" s="53" t="s">
        <v>1749</v>
      </c>
      <c r="F250" s="53" t="s">
        <v>901</v>
      </c>
      <c r="G250" s="53"/>
      <c r="H250" s="4" t="s">
        <v>794</v>
      </c>
      <c r="I250" s="4" t="s">
        <v>795</v>
      </c>
      <c r="J250" s="4" t="s">
        <v>796</v>
      </c>
      <c r="K250" s="55">
        <v>43124</v>
      </c>
      <c r="L250" s="55">
        <v>43455</v>
      </c>
      <c r="M250" s="4" t="s">
        <v>797</v>
      </c>
      <c r="N250" s="4" t="s">
        <v>798</v>
      </c>
      <c r="O250" s="4" t="s">
        <v>538</v>
      </c>
    </row>
    <row r="251" spans="1:16" ht="89.25" hidden="1" x14ac:dyDescent="0.25">
      <c r="A251" s="56" t="s">
        <v>1813</v>
      </c>
      <c r="B251" s="53" t="s">
        <v>2256</v>
      </c>
      <c r="C251" s="53" t="s">
        <v>1780</v>
      </c>
      <c r="D251" s="53" t="s">
        <v>1743</v>
      </c>
      <c r="E251" s="53" t="s">
        <v>1782</v>
      </c>
      <c r="F251" s="53" t="s">
        <v>976</v>
      </c>
      <c r="G251" s="53" t="s">
        <v>164</v>
      </c>
      <c r="H251" s="4" t="s">
        <v>799</v>
      </c>
      <c r="I251" s="4" t="s">
        <v>800</v>
      </c>
      <c r="J251" s="4" t="s">
        <v>801</v>
      </c>
      <c r="K251" s="55">
        <v>43124</v>
      </c>
      <c r="L251" s="55">
        <v>43455</v>
      </c>
      <c r="M251" s="4" t="s">
        <v>802</v>
      </c>
      <c r="N251" s="4" t="s">
        <v>803</v>
      </c>
      <c r="O251" s="4" t="s">
        <v>538</v>
      </c>
    </row>
    <row r="252" spans="1:16" ht="102" hidden="1" x14ac:dyDescent="0.25">
      <c r="A252" s="56" t="s">
        <v>1813</v>
      </c>
      <c r="B252" s="53" t="s">
        <v>1768</v>
      </c>
      <c r="C252" s="53" t="s">
        <v>2066</v>
      </c>
      <c r="D252" s="53" t="s">
        <v>1769</v>
      </c>
      <c r="E252" s="53" t="s">
        <v>466</v>
      </c>
      <c r="F252" s="53"/>
      <c r="G252" s="53"/>
      <c r="H252" s="4" t="s">
        <v>804</v>
      </c>
      <c r="I252" s="4" t="s">
        <v>805</v>
      </c>
      <c r="J252" s="4" t="s">
        <v>806</v>
      </c>
      <c r="K252" s="55">
        <v>43124</v>
      </c>
      <c r="L252" s="55">
        <v>43455</v>
      </c>
      <c r="M252" s="4" t="s">
        <v>807</v>
      </c>
      <c r="N252" s="4" t="s">
        <v>808</v>
      </c>
      <c r="O252" s="4" t="s">
        <v>538</v>
      </c>
    </row>
    <row r="253" spans="1:16" ht="76.5" hidden="1" x14ac:dyDescent="0.25">
      <c r="A253" s="56" t="s">
        <v>1813</v>
      </c>
      <c r="B253" s="53" t="s">
        <v>1768</v>
      </c>
      <c r="C253" s="53" t="s">
        <v>2066</v>
      </c>
      <c r="D253" s="53" t="s">
        <v>1769</v>
      </c>
      <c r="E253" s="53" t="s">
        <v>1770</v>
      </c>
      <c r="F253" s="53"/>
      <c r="G253" s="53"/>
      <c r="H253" s="4" t="s">
        <v>809</v>
      </c>
      <c r="I253" s="4" t="s">
        <v>810</v>
      </c>
      <c r="J253" s="4" t="s">
        <v>811</v>
      </c>
      <c r="K253" s="55">
        <v>43124</v>
      </c>
      <c r="L253" s="55">
        <v>43455</v>
      </c>
      <c r="M253" s="4" t="s">
        <v>807</v>
      </c>
      <c r="N253" s="4" t="s">
        <v>812</v>
      </c>
      <c r="O253" s="4" t="s">
        <v>538</v>
      </c>
    </row>
    <row r="254" spans="1:16" ht="114.75" hidden="1" x14ac:dyDescent="0.25">
      <c r="A254" s="56" t="s">
        <v>1813</v>
      </c>
      <c r="B254" s="53" t="s">
        <v>1768</v>
      </c>
      <c r="C254" s="53" t="s">
        <v>2061</v>
      </c>
      <c r="D254" s="53" t="s">
        <v>1785</v>
      </c>
      <c r="E254" s="53" t="s">
        <v>1809</v>
      </c>
      <c r="F254" s="53" t="s">
        <v>901</v>
      </c>
      <c r="G254" s="53"/>
      <c r="H254" s="4" t="s">
        <v>813</v>
      </c>
      <c r="I254" s="4" t="s">
        <v>814</v>
      </c>
      <c r="J254" s="4" t="s">
        <v>815</v>
      </c>
      <c r="K254" s="55">
        <v>43124</v>
      </c>
      <c r="L254" s="55">
        <v>43455</v>
      </c>
      <c r="M254" s="4" t="s">
        <v>816</v>
      </c>
      <c r="N254" s="4" t="s">
        <v>817</v>
      </c>
      <c r="O254" s="4" t="s">
        <v>538</v>
      </c>
    </row>
    <row r="255" spans="1:16" ht="76.5" customHeight="1" x14ac:dyDescent="0.25">
      <c r="A255" s="56" t="s">
        <v>1813</v>
      </c>
      <c r="B255" s="53" t="s">
        <v>1768</v>
      </c>
      <c r="C255" s="53" t="s">
        <v>1772</v>
      </c>
      <c r="D255" s="53" t="s">
        <v>1773</v>
      </c>
      <c r="E255" s="53" t="s">
        <v>1814</v>
      </c>
      <c r="F255" s="53" t="s">
        <v>1815</v>
      </c>
      <c r="G255" s="53" t="s">
        <v>376</v>
      </c>
      <c r="H255" s="4" t="s">
        <v>818</v>
      </c>
      <c r="I255" s="4" t="s">
        <v>819</v>
      </c>
      <c r="J255" s="4" t="s">
        <v>820</v>
      </c>
      <c r="K255" s="55">
        <v>43124</v>
      </c>
      <c r="L255" s="55">
        <v>43455</v>
      </c>
      <c r="M255" s="4" t="s">
        <v>821</v>
      </c>
      <c r="N255" s="4" t="s">
        <v>822</v>
      </c>
      <c r="O255" s="4" t="s">
        <v>538</v>
      </c>
    </row>
    <row r="256" spans="1:16" ht="85.5" customHeight="1" x14ac:dyDescent="0.25">
      <c r="A256" s="56" t="s">
        <v>1813</v>
      </c>
      <c r="B256" s="53" t="s">
        <v>1768</v>
      </c>
      <c r="C256" s="53" t="s">
        <v>1772</v>
      </c>
      <c r="D256" s="53" t="s">
        <v>1773</v>
      </c>
      <c r="E256" s="53" t="s">
        <v>1814</v>
      </c>
      <c r="F256" s="53" t="s">
        <v>1815</v>
      </c>
      <c r="G256" s="53" t="s">
        <v>376</v>
      </c>
      <c r="H256" s="4" t="s">
        <v>823</v>
      </c>
      <c r="I256" s="4" t="s">
        <v>824</v>
      </c>
      <c r="J256" s="4" t="s">
        <v>825</v>
      </c>
      <c r="K256" s="55">
        <v>43124</v>
      </c>
      <c r="L256" s="55">
        <v>43455</v>
      </c>
      <c r="M256" s="4" t="s">
        <v>807</v>
      </c>
      <c r="N256" s="4" t="s">
        <v>826</v>
      </c>
      <c r="O256" s="4" t="s">
        <v>538</v>
      </c>
    </row>
    <row r="257" spans="1:15" ht="81" customHeight="1" x14ac:dyDescent="0.25">
      <c r="A257" s="56" t="s">
        <v>1813</v>
      </c>
      <c r="B257" s="53" t="s">
        <v>1768</v>
      </c>
      <c r="C257" s="53" t="s">
        <v>1772</v>
      </c>
      <c r="D257" s="53" t="s">
        <v>1816</v>
      </c>
      <c r="E257" s="53" t="s">
        <v>1817</v>
      </c>
      <c r="F257" s="53" t="s">
        <v>1818</v>
      </c>
      <c r="G257" s="53" t="s">
        <v>376</v>
      </c>
      <c r="H257" s="4" t="s">
        <v>827</v>
      </c>
      <c r="I257" s="4" t="s">
        <v>828</v>
      </c>
      <c r="J257" s="4" t="s">
        <v>829</v>
      </c>
      <c r="K257" s="55">
        <v>43124</v>
      </c>
      <c r="L257" s="55">
        <v>43455</v>
      </c>
      <c r="M257" s="4" t="s">
        <v>807</v>
      </c>
      <c r="N257" s="4" t="s">
        <v>830</v>
      </c>
      <c r="O257" s="4" t="s">
        <v>831</v>
      </c>
    </row>
    <row r="258" spans="1:15" ht="214.5" customHeight="1" x14ac:dyDescent="0.25">
      <c r="A258" s="56" t="s">
        <v>1813</v>
      </c>
      <c r="B258" s="53" t="s">
        <v>1768</v>
      </c>
      <c r="C258" s="53" t="s">
        <v>1772</v>
      </c>
      <c r="D258" s="53" t="s">
        <v>1816</v>
      </c>
      <c r="E258" s="53" t="s">
        <v>1819</v>
      </c>
      <c r="F258" s="53" t="s">
        <v>1820</v>
      </c>
      <c r="G258" s="53" t="s">
        <v>376</v>
      </c>
      <c r="H258" s="4" t="s">
        <v>832</v>
      </c>
      <c r="I258" s="4" t="s">
        <v>833</v>
      </c>
      <c r="J258" s="4" t="s">
        <v>1998</v>
      </c>
      <c r="K258" s="55">
        <v>43124</v>
      </c>
      <c r="L258" s="55">
        <v>43455</v>
      </c>
      <c r="M258" s="4" t="s">
        <v>807</v>
      </c>
      <c r="N258" s="4" t="s">
        <v>834</v>
      </c>
      <c r="O258" s="4" t="s">
        <v>538</v>
      </c>
    </row>
    <row r="259" spans="1:15" ht="178.5" hidden="1" x14ac:dyDescent="0.25">
      <c r="A259" s="56" t="s">
        <v>14</v>
      </c>
      <c r="B259" s="53" t="s">
        <v>2256</v>
      </c>
      <c r="C259" s="53" t="s">
        <v>1821</v>
      </c>
      <c r="D259" s="53" t="s">
        <v>1999</v>
      </c>
      <c r="E259" s="53" t="s">
        <v>1822</v>
      </c>
      <c r="F259" s="53" t="s">
        <v>1823</v>
      </c>
      <c r="G259" s="53" t="s">
        <v>214</v>
      </c>
      <c r="H259" s="4" t="s">
        <v>620</v>
      </c>
      <c r="I259" s="4" t="s">
        <v>621</v>
      </c>
      <c r="J259" s="4" t="s">
        <v>2000</v>
      </c>
      <c r="K259" s="55">
        <v>43123</v>
      </c>
      <c r="L259" s="55">
        <v>43455</v>
      </c>
      <c r="M259" s="4" t="s">
        <v>622</v>
      </c>
      <c r="N259" s="4" t="s">
        <v>623</v>
      </c>
      <c r="O259" s="4" t="s">
        <v>538</v>
      </c>
    </row>
    <row r="260" spans="1:15" ht="293.25" hidden="1" x14ac:dyDescent="0.25">
      <c r="A260" s="56" t="s">
        <v>14</v>
      </c>
      <c r="B260" s="53" t="s">
        <v>2256</v>
      </c>
      <c r="C260" s="53" t="s">
        <v>1821</v>
      </c>
      <c r="D260" s="53" t="s">
        <v>2001</v>
      </c>
      <c r="E260" s="53" t="s">
        <v>1824</v>
      </c>
      <c r="F260" s="53" t="s">
        <v>1825</v>
      </c>
      <c r="G260" s="53" t="s">
        <v>235</v>
      </c>
      <c r="H260" s="4" t="s">
        <v>624</v>
      </c>
      <c r="I260" s="4" t="s">
        <v>625</v>
      </c>
      <c r="J260" s="4" t="s">
        <v>626</v>
      </c>
      <c r="K260" s="55">
        <v>43123</v>
      </c>
      <c r="L260" s="55">
        <v>43455</v>
      </c>
      <c r="M260" s="4" t="s">
        <v>622</v>
      </c>
      <c r="N260" s="4" t="s">
        <v>627</v>
      </c>
      <c r="O260" s="4" t="s">
        <v>538</v>
      </c>
    </row>
    <row r="261" spans="1:15" ht="153" hidden="1" x14ac:dyDescent="0.25">
      <c r="A261" s="56" t="s">
        <v>14</v>
      </c>
      <c r="B261" s="53" t="s">
        <v>2256</v>
      </c>
      <c r="C261" s="53" t="s">
        <v>1821</v>
      </c>
      <c r="D261" s="53" t="s">
        <v>1999</v>
      </c>
      <c r="E261" s="53" t="s">
        <v>1826</v>
      </c>
      <c r="F261" s="53" t="s">
        <v>1827</v>
      </c>
      <c r="G261" s="53" t="s">
        <v>215</v>
      </c>
      <c r="H261" s="4" t="s">
        <v>2002</v>
      </c>
      <c r="I261" s="4" t="s">
        <v>2003</v>
      </c>
      <c r="J261" s="4" t="s">
        <v>2004</v>
      </c>
      <c r="K261" s="55">
        <v>43123</v>
      </c>
      <c r="L261" s="55">
        <v>43455</v>
      </c>
      <c r="M261" s="4" t="s">
        <v>622</v>
      </c>
      <c r="N261" s="4" t="s">
        <v>2005</v>
      </c>
      <c r="O261" s="4" t="s">
        <v>538</v>
      </c>
    </row>
    <row r="262" spans="1:15" ht="204" hidden="1" x14ac:dyDescent="0.25">
      <c r="A262" s="56" t="s">
        <v>14</v>
      </c>
      <c r="B262" s="53" t="s">
        <v>1768</v>
      </c>
      <c r="C262" s="53" t="s">
        <v>2061</v>
      </c>
      <c r="D262" s="53" t="s">
        <v>1771</v>
      </c>
      <c r="E262" s="53" t="s">
        <v>1749</v>
      </c>
      <c r="F262" s="53" t="s">
        <v>421</v>
      </c>
      <c r="G262" s="53" t="s">
        <v>421</v>
      </c>
      <c r="H262" s="4" t="s">
        <v>628</v>
      </c>
      <c r="I262" s="4" t="s">
        <v>629</v>
      </c>
      <c r="J262" s="4" t="s">
        <v>630</v>
      </c>
      <c r="K262" s="55">
        <v>43123</v>
      </c>
      <c r="L262" s="55">
        <v>43455</v>
      </c>
      <c r="M262" s="4" t="s">
        <v>622</v>
      </c>
      <c r="N262" s="4" t="s">
        <v>2006</v>
      </c>
      <c r="O262" s="4" t="s">
        <v>538</v>
      </c>
    </row>
    <row r="263" spans="1:15" ht="165.75" hidden="1" x14ac:dyDescent="0.25">
      <c r="A263" s="56" t="s">
        <v>14</v>
      </c>
      <c r="B263" s="53" t="s">
        <v>404</v>
      </c>
      <c r="C263" s="53" t="s">
        <v>2255</v>
      </c>
      <c r="D263" s="53" t="s">
        <v>1795</v>
      </c>
      <c r="E263" s="53" t="s">
        <v>631</v>
      </c>
      <c r="F263" s="53" t="s">
        <v>632</v>
      </c>
      <c r="G263" s="53" t="s">
        <v>633</v>
      </c>
      <c r="H263" s="4" t="s">
        <v>2007</v>
      </c>
      <c r="I263" s="4" t="s">
        <v>634</v>
      </c>
      <c r="J263" s="4" t="s">
        <v>2008</v>
      </c>
      <c r="K263" s="55">
        <v>43123</v>
      </c>
      <c r="L263" s="55">
        <v>43455</v>
      </c>
      <c r="M263" s="4" t="s">
        <v>622</v>
      </c>
      <c r="N263" s="4" t="s">
        <v>2009</v>
      </c>
      <c r="O263" s="4" t="s">
        <v>538</v>
      </c>
    </row>
    <row r="264" spans="1:15" ht="127.5" hidden="1" x14ac:dyDescent="0.25">
      <c r="A264" s="56" t="s">
        <v>14</v>
      </c>
      <c r="B264" s="53" t="s">
        <v>404</v>
      </c>
      <c r="C264" s="53" t="s">
        <v>2255</v>
      </c>
      <c r="D264" s="53" t="s">
        <v>881</v>
      </c>
      <c r="E264" s="53" t="s">
        <v>635</v>
      </c>
      <c r="F264" s="53" t="s">
        <v>2010</v>
      </c>
      <c r="G264" s="53" t="s">
        <v>636</v>
      </c>
      <c r="H264" s="4" t="s">
        <v>2011</v>
      </c>
      <c r="I264" s="4" t="s">
        <v>637</v>
      </c>
      <c r="J264" s="4" t="s">
        <v>2012</v>
      </c>
      <c r="K264" s="55">
        <v>43123</v>
      </c>
      <c r="L264" s="55">
        <v>43455</v>
      </c>
      <c r="M264" s="4" t="s">
        <v>622</v>
      </c>
      <c r="N264" s="4" t="s">
        <v>638</v>
      </c>
      <c r="O264" s="4" t="s">
        <v>538</v>
      </c>
    </row>
    <row r="265" spans="1:15" ht="153" hidden="1" x14ac:dyDescent="0.25">
      <c r="A265" s="56" t="s">
        <v>12</v>
      </c>
      <c r="B265" s="53" t="s">
        <v>2256</v>
      </c>
      <c r="C265" s="53" t="s">
        <v>1780</v>
      </c>
      <c r="D265" s="53" t="s">
        <v>1845</v>
      </c>
      <c r="E265" s="53" t="s">
        <v>1848</v>
      </c>
      <c r="F265" s="53" t="s">
        <v>1849</v>
      </c>
      <c r="G265" s="53" t="s">
        <v>169</v>
      </c>
      <c r="H265" s="4" t="s">
        <v>2040</v>
      </c>
      <c r="I265" s="4" t="s">
        <v>1634</v>
      </c>
      <c r="J265" s="4" t="s">
        <v>2041</v>
      </c>
      <c r="K265" s="55">
        <v>43122</v>
      </c>
      <c r="L265" s="55">
        <v>43462</v>
      </c>
      <c r="M265" s="4" t="s">
        <v>1635</v>
      </c>
      <c r="N265" s="4" t="s">
        <v>1636</v>
      </c>
      <c r="O265" s="4" t="s">
        <v>538</v>
      </c>
    </row>
    <row r="266" spans="1:15" ht="114.75" hidden="1" x14ac:dyDescent="0.25">
      <c r="A266" s="56" t="s">
        <v>12</v>
      </c>
      <c r="B266" s="53" t="s">
        <v>2256</v>
      </c>
      <c r="C266" s="53" t="s">
        <v>1780</v>
      </c>
      <c r="D266" s="53" t="s">
        <v>1845</v>
      </c>
      <c r="E266" s="53" t="s">
        <v>1848</v>
      </c>
      <c r="F266" s="53" t="s">
        <v>1849</v>
      </c>
      <c r="G266" s="53" t="s">
        <v>169</v>
      </c>
      <c r="H266" s="4" t="s">
        <v>1637</v>
      </c>
      <c r="I266" s="4" t="s">
        <v>1638</v>
      </c>
      <c r="J266" s="4" t="s">
        <v>1639</v>
      </c>
      <c r="K266" s="55">
        <v>43122</v>
      </c>
      <c r="L266" s="55">
        <v>43462</v>
      </c>
      <c r="M266" s="4" t="s">
        <v>1635</v>
      </c>
      <c r="N266" s="4" t="s">
        <v>1636</v>
      </c>
      <c r="O266" s="4" t="s">
        <v>538</v>
      </c>
    </row>
    <row r="267" spans="1:15" ht="114.75" hidden="1" x14ac:dyDescent="0.25">
      <c r="A267" s="56" t="s">
        <v>12</v>
      </c>
      <c r="B267" s="53" t="s">
        <v>2256</v>
      </c>
      <c r="C267" s="53" t="s">
        <v>1780</v>
      </c>
      <c r="D267" s="53" t="s">
        <v>1845</v>
      </c>
      <c r="E267" s="53" t="s">
        <v>1848</v>
      </c>
      <c r="F267" s="53" t="s">
        <v>1849</v>
      </c>
      <c r="G267" s="53" t="s">
        <v>169</v>
      </c>
      <c r="H267" s="4" t="s">
        <v>1640</v>
      </c>
      <c r="I267" s="4" t="s">
        <v>1641</v>
      </c>
      <c r="J267" s="4" t="s">
        <v>1642</v>
      </c>
      <c r="K267" s="55">
        <v>43122</v>
      </c>
      <c r="L267" s="55">
        <v>43462</v>
      </c>
      <c r="M267" s="4" t="s">
        <v>1635</v>
      </c>
      <c r="N267" s="4" t="s">
        <v>1636</v>
      </c>
      <c r="O267" s="4" t="s">
        <v>538</v>
      </c>
    </row>
    <row r="268" spans="1:15" ht="89.25" hidden="1" x14ac:dyDescent="0.25">
      <c r="A268" s="56" t="s">
        <v>12</v>
      </c>
      <c r="B268" s="53" t="s">
        <v>2256</v>
      </c>
      <c r="C268" s="53" t="s">
        <v>1780</v>
      </c>
      <c r="D268" s="53" t="s">
        <v>1845</v>
      </c>
      <c r="E268" s="53" t="s">
        <v>1848</v>
      </c>
      <c r="F268" s="53" t="s">
        <v>1850</v>
      </c>
      <c r="G268" s="53" t="s">
        <v>172</v>
      </c>
      <c r="H268" s="4" t="s">
        <v>1643</v>
      </c>
      <c r="I268" s="4" t="s">
        <v>1644</v>
      </c>
      <c r="J268" s="4" t="s">
        <v>1645</v>
      </c>
      <c r="K268" s="55">
        <v>43115</v>
      </c>
      <c r="L268" s="55">
        <v>43462</v>
      </c>
      <c r="M268" s="4" t="s">
        <v>1646</v>
      </c>
      <c r="N268" s="4" t="s">
        <v>1647</v>
      </c>
      <c r="O268" s="4" t="s">
        <v>538</v>
      </c>
    </row>
    <row r="269" spans="1:15" ht="89.25" hidden="1" x14ac:dyDescent="0.25">
      <c r="A269" s="56" t="s">
        <v>12</v>
      </c>
      <c r="B269" s="53" t="s">
        <v>2256</v>
      </c>
      <c r="C269" s="53" t="s">
        <v>1780</v>
      </c>
      <c r="D269" s="53" t="s">
        <v>1845</v>
      </c>
      <c r="E269" s="53" t="s">
        <v>1848</v>
      </c>
      <c r="F269" s="53" t="s">
        <v>1850</v>
      </c>
      <c r="G269" s="53" t="s">
        <v>172</v>
      </c>
      <c r="H269" s="4" t="s">
        <v>1648</v>
      </c>
      <c r="I269" s="4" t="s">
        <v>1649</v>
      </c>
      <c r="J269" s="4" t="s">
        <v>1650</v>
      </c>
      <c r="K269" s="55">
        <v>43115</v>
      </c>
      <c r="L269" s="55">
        <v>43462</v>
      </c>
      <c r="M269" s="4" t="s">
        <v>1646</v>
      </c>
      <c r="N269" s="4" t="s">
        <v>1651</v>
      </c>
      <c r="O269" s="4" t="s">
        <v>538</v>
      </c>
    </row>
    <row r="270" spans="1:15" ht="89.25" hidden="1" x14ac:dyDescent="0.25">
      <c r="A270" s="56" t="s">
        <v>12</v>
      </c>
      <c r="B270" s="53" t="s">
        <v>2256</v>
      </c>
      <c r="C270" s="53" t="s">
        <v>1780</v>
      </c>
      <c r="D270" s="53" t="s">
        <v>1845</v>
      </c>
      <c r="E270" s="53" t="s">
        <v>1848</v>
      </c>
      <c r="F270" s="53" t="s">
        <v>1851</v>
      </c>
      <c r="G270" s="53" t="s">
        <v>170</v>
      </c>
      <c r="H270" s="4" t="s">
        <v>1652</v>
      </c>
      <c r="I270" s="4" t="s">
        <v>1653</v>
      </c>
      <c r="J270" s="4" t="s">
        <v>1654</v>
      </c>
      <c r="K270" s="55">
        <v>43130</v>
      </c>
      <c r="L270" s="55">
        <v>43462</v>
      </c>
      <c r="M270" s="4" t="s">
        <v>1646</v>
      </c>
      <c r="N270" s="4" t="s">
        <v>1655</v>
      </c>
      <c r="O270" s="4" t="s">
        <v>538</v>
      </c>
    </row>
    <row r="271" spans="1:15" ht="89.25" hidden="1" x14ac:dyDescent="0.25">
      <c r="A271" s="56" t="s">
        <v>12</v>
      </c>
      <c r="B271" s="53" t="s">
        <v>2256</v>
      </c>
      <c r="C271" s="53" t="s">
        <v>1780</v>
      </c>
      <c r="D271" s="53" t="s">
        <v>1845</v>
      </c>
      <c r="E271" s="53" t="s">
        <v>1848</v>
      </c>
      <c r="F271" s="53" t="s">
        <v>1851</v>
      </c>
      <c r="G271" s="53" t="s">
        <v>170</v>
      </c>
      <c r="H271" s="4" t="s">
        <v>1656</v>
      </c>
      <c r="I271" s="4" t="s">
        <v>1657</v>
      </c>
      <c r="J271" s="4" t="s">
        <v>1658</v>
      </c>
      <c r="K271" s="55">
        <v>43115</v>
      </c>
      <c r="L271" s="55">
        <v>43462</v>
      </c>
      <c r="M271" s="4" t="s">
        <v>1646</v>
      </c>
      <c r="N271" s="4" t="s">
        <v>1659</v>
      </c>
      <c r="O271" s="4" t="s">
        <v>538</v>
      </c>
    </row>
    <row r="272" spans="1:15" ht="127.5" hidden="1" x14ac:dyDescent="0.25">
      <c r="A272" s="56" t="s">
        <v>12</v>
      </c>
      <c r="B272" s="53" t="s">
        <v>2256</v>
      </c>
      <c r="C272" s="53" t="s">
        <v>1780</v>
      </c>
      <c r="D272" s="53" t="s">
        <v>1845</v>
      </c>
      <c r="E272" s="53" t="s">
        <v>1848</v>
      </c>
      <c r="F272" s="53" t="s">
        <v>2042</v>
      </c>
      <c r="G272" s="53" t="s">
        <v>171</v>
      </c>
      <c r="H272" s="4" t="s">
        <v>2043</v>
      </c>
      <c r="I272" s="4" t="s">
        <v>1660</v>
      </c>
      <c r="J272" s="4" t="s">
        <v>1661</v>
      </c>
      <c r="K272" s="55">
        <v>43122</v>
      </c>
      <c r="L272" s="55">
        <v>43448</v>
      </c>
      <c r="M272" s="4" t="s">
        <v>1646</v>
      </c>
      <c r="N272" s="4" t="s">
        <v>2044</v>
      </c>
      <c r="O272" s="4" t="s">
        <v>538</v>
      </c>
    </row>
    <row r="273" spans="1:15" ht="89.25" hidden="1" x14ac:dyDescent="0.25">
      <c r="A273" s="56" t="s">
        <v>12</v>
      </c>
      <c r="B273" s="53" t="s">
        <v>2256</v>
      </c>
      <c r="C273" s="53" t="s">
        <v>1780</v>
      </c>
      <c r="D273" s="53" t="s">
        <v>1845</v>
      </c>
      <c r="E273" s="53" t="s">
        <v>1848</v>
      </c>
      <c r="F273" s="53" t="s">
        <v>2042</v>
      </c>
      <c r="G273" s="53" t="s">
        <v>171</v>
      </c>
      <c r="H273" s="4" t="s">
        <v>1662</v>
      </c>
      <c r="I273" s="4" t="s">
        <v>1663</v>
      </c>
      <c r="J273" s="4" t="s">
        <v>1664</v>
      </c>
      <c r="K273" s="55">
        <v>43122</v>
      </c>
      <c r="L273" s="55">
        <v>43448</v>
      </c>
      <c r="M273" s="4" t="s">
        <v>1646</v>
      </c>
      <c r="N273" s="4" t="s">
        <v>1665</v>
      </c>
      <c r="O273" s="4" t="s">
        <v>538</v>
      </c>
    </row>
    <row r="274" spans="1:15" ht="114.75" hidden="1" x14ac:dyDescent="0.25">
      <c r="A274" s="56" t="s">
        <v>12</v>
      </c>
      <c r="B274" s="53" t="s">
        <v>2256</v>
      </c>
      <c r="C274" s="53" t="s">
        <v>1780</v>
      </c>
      <c r="D274" s="53" t="s">
        <v>1845</v>
      </c>
      <c r="E274" s="53" t="s">
        <v>1848</v>
      </c>
      <c r="F274" s="53" t="s">
        <v>2045</v>
      </c>
      <c r="G274" s="53" t="s">
        <v>173</v>
      </c>
      <c r="H274" s="4" t="s">
        <v>1666</v>
      </c>
      <c r="I274" s="4" t="s">
        <v>1667</v>
      </c>
      <c r="J274" s="4" t="s">
        <v>2046</v>
      </c>
      <c r="K274" s="55">
        <v>43104</v>
      </c>
      <c r="L274" s="55">
        <v>43462</v>
      </c>
      <c r="M274" s="4" t="s">
        <v>1646</v>
      </c>
      <c r="N274" s="4" t="s">
        <v>1668</v>
      </c>
      <c r="O274" s="4" t="s">
        <v>538</v>
      </c>
    </row>
    <row r="275" spans="1:15" ht="178.5" hidden="1" x14ac:dyDescent="0.25">
      <c r="A275" s="56" t="s">
        <v>12</v>
      </c>
      <c r="B275" s="53" t="s">
        <v>2256</v>
      </c>
      <c r="C275" s="53" t="s">
        <v>1780</v>
      </c>
      <c r="D275" s="53" t="s">
        <v>1845</v>
      </c>
      <c r="E275" s="53" t="s">
        <v>1848</v>
      </c>
      <c r="F275" s="53" t="s">
        <v>2045</v>
      </c>
      <c r="G275" s="53" t="s">
        <v>173</v>
      </c>
      <c r="H275" s="4" t="s">
        <v>1669</v>
      </c>
      <c r="I275" s="4" t="s">
        <v>1670</v>
      </c>
      <c r="J275" s="4" t="s">
        <v>1671</v>
      </c>
      <c r="K275" s="55">
        <v>43115</v>
      </c>
      <c r="L275" s="55">
        <v>43462</v>
      </c>
      <c r="M275" s="4" t="s">
        <v>1646</v>
      </c>
      <c r="N275" s="4" t="s">
        <v>1672</v>
      </c>
      <c r="O275" s="4" t="s">
        <v>538</v>
      </c>
    </row>
    <row r="276" spans="1:15" ht="114.75" hidden="1" x14ac:dyDescent="0.25">
      <c r="A276" s="56" t="s">
        <v>12</v>
      </c>
      <c r="B276" s="53" t="s">
        <v>2256</v>
      </c>
      <c r="C276" s="53" t="s">
        <v>1780</v>
      </c>
      <c r="D276" s="53" t="s">
        <v>1845</v>
      </c>
      <c r="E276" s="53" t="s">
        <v>1848</v>
      </c>
      <c r="F276" s="53" t="s">
        <v>2045</v>
      </c>
      <c r="G276" s="53" t="s">
        <v>173</v>
      </c>
      <c r="H276" s="4" t="s">
        <v>1673</v>
      </c>
      <c r="I276" s="4" t="s">
        <v>1674</v>
      </c>
      <c r="J276" s="4" t="s">
        <v>1675</v>
      </c>
      <c r="K276" s="55">
        <v>43115</v>
      </c>
      <c r="L276" s="55">
        <v>43462</v>
      </c>
      <c r="M276" s="4" t="s">
        <v>1646</v>
      </c>
      <c r="N276" s="4" t="s">
        <v>1676</v>
      </c>
      <c r="O276" s="4" t="s">
        <v>538</v>
      </c>
    </row>
    <row r="277" spans="1:15" ht="178.5" hidden="1" x14ac:dyDescent="0.25">
      <c r="A277" s="56" t="s">
        <v>12</v>
      </c>
      <c r="B277" s="53" t="s">
        <v>2256</v>
      </c>
      <c r="C277" s="53" t="s">
        <v>1780</v>
      </c>
      <c r="D277" s="53" t="s">
        <v>1845</v>
      </c>
      <c r="E277" s="53" t="s">
        <v>1848</v>
      </c>
      <c r="F277" s="53" t="s">
        <v>2045</v>
      </c>
      <c r="G277" s="53" t="s">
        <v>173</v>
      </c>
      <c r="H277" s="4" t="s">
        <v>2047</v>
      </c>
      <c r="I277" s="4" t="s">
        <v>2048</v>
      </c>
      <c r="J277" s="4" t="s">
        <v>2049</v>
      </c>
      <c r="K277" s="55">
        <v>43115</v>
      </c>
      <c r="L277" s="55">
        <v>43462</v>
      </c>
      <c r="M277" s="4" t="s">
        <v>2050</v>
      </c>
      <c r="N277" s="4" t="s">
        <v>1672</v>
      </c>
      <c r="O277" s="4" t="s">
        <v>538</v>
      </c>
    </row>
    <row r="278" spans="1:15" ht="89.25" hidden="1" x14ac:dyDescent="0.25">
      <c r="A278" s="56" t="s">
        <v>12</v>
      </c>
      <c r="B278" s="53" t="s">
        <v>2256</v>
      </c>
      <c r="C278" s="53" t="s">
        <v>1780</v>
      </c>
      <c r="D278" s="53" t="s">
        <v>1803</v>
      </c>
      <c r="E278" s="53" t="s">
        <v>1852</v>
      </c>
      <c r="F278" s="53" t="s">
        <v>1853</v>
      </c>
      <c r="G278" s="53" t="s">
        <v>196</v>
      </c>
      <c r="H278" s="4" t="s">
        <v>1677</v>
      </c>
      <c r="I278" s="4" t="s">
        <v>1678</v>
      </c>
      <c r="J278" s="4" t="s">
        <v>1679</v>
      </c>
      <c r="K278" s="55">
        <v>43109</v>
      </c>
      <c r="L278" s="55">
        <v>43462</v>
      </c>
      <c r="M278" s="4" t="s">
        <v>1680</v>
      </c>
      <c r="N278" s="4" t="s">
        <v>1681</v>
      </c>
      <c r="O278" s="4" t="s">
        <v>538</v>
      </c>
    </row>
    <row r="279" spans="1:15" ht="89.25" hidden="1" x14ac:dyDescent="0.25">
      <c r="A279" s="56" t="s">
        <v>12</v>
      </c>
      <c r="B279" s="53" t="s">
        <v>2256</v>
      </c>
      <c r="C279" s="53" t="s">
        <v>1780</v>
      </c>
      <c r="D279" s="53" t="s">
        <v>1803</v>
      </c>
      <c r="E279" s="53" t="s">
        <v>1804</v>
      </c>
      <c r="F279" s="53" t="s">
        <v>901</v>
      </c>
      <c r="G279" s="53" t="s">
        <v>376</v>
      </c>
      <c r="H279" s="4" t="s">
        <v>1682</v>
      </c>
      <c r="I279" s="4" t="s">
        <v>1683</v>
      </c>
      <c r="J279" s="4" t="s">
        <v>1684</v>
      </c>
      <c r="K279" s="55">
        <v>43115</v>
      </c>
      <c r="L279" s="55">
        <v>43462</v>
      </c>
      <c r="M279" s="4" t="s">
        <v>1685</v>
      </c>
      <c r="N279" s="4" t="s">
        <v>1686</v>
      </c>
      <c r="O279" s="4" t="s">
        <v>538</v>
      </c>
    </row>
    <row r="280" spans="1:15" ht="63.75" hidden="1" x14ac:dyDescent="0.25">
      <c r="A280" s="56" t="s">
        <v>12</v>
      </c>
      <c r="B280" s="53" t="s">
        <v>1768</v>
      </c>
      <c r="C280" s="53" t="s">
        <v>2061</v>
      </c>
      <c r="D280" s="53" t="s">
        <v>1771</v>
      </c>
      <c r="E280" s="53" t="s">
        <v>1854</v>
      </c>
      <c r="F280" s="53" t="s">
        <v>901</v>
      </c>
      <c r="G280" s="53" t="s">
        <v>376</v>
      </c>
      <c r="H280" s="4" t="s">
        <v>1687</v>
      </c>
      <c r="I280" s="4" t="s">
        <v>1688</v>
      </c>
      <c r="J280" s="4" t="s">
        <v>1689</v>
      </c>
      <c r="K280" s="55">
        <v>43115</v>
      </c>
      <c r="L280" s="55">
        <v>43097</v>
      </c>
      <c r="M280" s="4" t="s">
        <v>1690</v>
      </c>
      <c r="N280" s="4" t="s">
        <v>1691</v>
      </c>
      <c r="O280" s="4" t="s">
        <v>538</v>
      </c>
    </row>
    <row r="281" spans="1:15" ht="409.5" hidden="1" x14ac:dyDescent="0.25">
      <c r="A281" s="56" t="s">
        <v>12</v>
      </c>
      <c r="B281" s="53" t="s">
        <v>404</v>
      </c>
      <c r="C281" s="53" t="s">
        <v>2255</v>
      </c>
      <c r="D281" s="53" t="s">
        <v>881</v>
      </c>
      <c r="E281" s="53" t="s">
        <v>1692</v>
      </c>
      <c r="F281" s="53" t="s">
        <v>1693</v>
      </c>
      <c r="G281" s="53" t="s">
        <v>1694</v>
      </c>
      <c r="H281" s="4" t="s">
        <v>1695</v>
      </c>
      <c r="I281" s="4" t="s">
        <v>1696</v>
      </c>
      <c r="J281" s="4" t="s">
        <v>1697</v>
      </c>
      <c r="K281" s="55">
        <v>43115</v>
      </c>
      <c r="L281" s="55">
        <v>43462</v>
      </c>
      <c r="M281" s="4" t="s">
        <v>1646</v>
      </c>
      <c r="N281" s="4" t="s">
        <v>1698</v>
      </c>
      <c r="O281" s="4" t="s">
        <v>538</v>
      </c>
    </row>
    <row r="282" spans="1:15" ht="369.75" hidden="1" x14ac:dyDescent="0.25">
      <c r="A282" s="56" t="s">
        <v>12</v>
      </c>
      <c r="B282" s="53" t="s">
        <v>404</v>
      </c>
      <c r="C282" s="53" t="s">
        <v>2255</v>
      </c>
      <c r="D282" s="53" t="s">
        <v>881</v>
      </c>
      <c r="E282" s="53" t="s">
        <v>1699</v>
      </c>
      <c r="F282" s="53" t="s">
        <v>1700</v>
      </c>
      <c r="G282" s="53" t="s">
        <v>1701</v>
      </c>
      <c r="H282" s="4" t="s">
        <v>1702</v>
      </c>
      <c r="I282" s="4" t="s">
        <v>1703</v>
      </c>
      <c r="J282" s="4" t="s">
        <v>1704</v>
      </c>
      <c r="K282" s="55">
        <v>43136</v>
      </c>
      <c r="L282" s="55">
        <v>43454</v>
      </c>
      <c r="M282" s="4" t="s">
        <v>1635</v>
      </c>
      <c r="N282" s="4" t="s">
        <v>1705</v>
      </c>
      <c r="O282" s="4" t="s">
        <v>538</v>
      </c>
    </row>
    <row r="283" spans="1:15" ht="204" hidden="1" x14ac:dyDescent="0.25">
      <c r="A283" s="56" t="s">
        <v>12</v>
      </c>
      <c r="B283" s="53" t="s">
        <v>404</v>
      </c>
      <c r="C283" s="53" t="s">
        <v>2255</v>
      </c>
      <c r="D283" s="53" t="s">
        <v>881</v>
      </c>
      <c r="E283" s="53" t="s">
        <v>2051</v>
      </c>
      <c r="F283" s="53" t="s">
        <v>1706</v>
      </c>
      <c r="G283" s="53" t="s">
        <v>1707</v>
      </c>
      <c r="H283" s="4" t="s">
        <v>1708</v>
      </c>
      <c r="I283" s="4" t="s">
        <v>1709</v>
      </c>
      <c r="J283" s="4" t="s">
        <v>1710</v>
      </c>
      <c r="K283" s="55">
        <v>43115</v>
      </c>
      <c r="L283" s="55">
        <v>43462</v>
      </c>
      <c r="M283" s="4" t="s">
        <v>1711</v>
      </c>
      <c r="N283" s="4" t="s">
        <v>1712</v>
      </c>
      <c r="O283" s="4" t="s">
        <v>538</v>
      </c>
    </row>
    <row r="284" spans="1:15" ht="409.5" hidden="1" x14ac:dyDescent="0.25">
      <c r="A284" s="56" t="s">
        <v>12</v>
      </c>
      <c r="B284" s="53" t="s">
        <v>404</v>
      </c>
      <c r="C284" s="53" t="s">
        <v>1750</v>
      </c>
      <c r="D284" s="53" t="s">
        <v>1751</v>
      </c>
      <c r="E284" s="53" t="s">
        <v>1713</v>
      </c>
      <c r="F284" s="53" t="s">
        <v>2052</v>
      </c>
      <c r="G284" s="53" t="s">
        <v>2053</v>
      </c>
      <c r="H284" s="4" t="s">
        <v>1714</v>
      </c>
      <c r="I284" s="4" t="s">
        <v>1715</v>
      </c>
      <c r="J284" s="4" t="s">
        <v>1716</v>
      </c>
      <c r="K284" s="55">
        <v>43136</v>
      </c>
      <c r="L284" s="55">
        <v>43454</v>
      </c>
      <c r="M284" s="4" t="s">
        <v>1635</v>
      </c>
      <c r="N284" s="4" t="s">
        <v>1717</v>
      </c>
      <c r="O284" s="4" t="s">
        <v>538</v>
      </c>
    </row>
    <row r="285" spans="1:15" ht="153" hidden="1" x14ac:dyDescent="0.25">
      <c r="A285" s="56" t="s">
        <v>12</v>
      </c>
      <c r="B285" s="53" t="s">
        <v>1768</v>
      </c>
      <c r="C285" s="53" t="s">
        <v>43</v>
      </c>
      <c r="D285" s="53" t="s">
        <v>73</v>
      </c>
      <c r="E285" s="53" t="s">
        <v>1718</v>
      </c>
      <c r="F285" s="53" t="s">
        <v>1719</v>
      </c>
      <c r="G285" s="53" t="s">
        <v>1720</v>
      </c>
      <c r="H285" s="4" t="s">
        <v>1721</v>
      </c>
      <c r="I285" s="4" t="s">
        <v>1722</v>
      </c>
      <c r="J285" s="4" t="s">
        <v>1723</v>
      </c>
      <c r="K285" s="55">
        <v>43115</v>
      </c>
      <c r="L285" s="55">
        <v>43462</v>
      </c>
      <c r="M285" s="4" t="s">
        <v>1646</v>
      </c>
      <c r="N285" s="4" t="s">
        <v>1724</v>
      </c>
      <c r="O285" s="4" t="s">
        <v>538</v>
      </c>
    </row>
    <row r="286" spans="1:15" ht="409.5" hidden="1" x14ac:dyDescent="0.25">
      <c r="A286" s="56" t="s">
        <v>1828</v>
      </c>
      <c r="B286" s="53" t="s">
        <v>404</v>
      </c>
      <c r="C286" s="53" t="s">
        <v>1750</v>
      </c>
      <c r="D286" s="53" t="s">
        <v>1751</v>
      </c>
      <c r="E286" s="53" t="s">
        <v>2013</v>
      </c>
      <c r="F286" s="53" t="s">
        <v>2014</v>
      </c>
      <c r="G286" s="53" t="s">
        <v>421</v>
      </c>
      <c r="H286" s="4" t="s">
        <v>2015</v>
      </c>
      <c r="I286" s="4" t="s">
        <v>2016</v>
      </c>
      <c r="J286" s="4" t="s">
        <v>563</v>
      </c>
      <c r="K286" s="55">
        <v>43115</v>
      </c>
      <c r="L286" s="55">
        <v>43220</v>
      </c>
      <c r="M286" s="4" t="s">
        <v>564</v>
      </c>
      <c r="N286" s="4" t="s">
        <v>565</v>
      </c>
      <c r="O286" s="4" t="s">
        <v>538</v>
      </c>
    </row>
    <row r="287" spans="1:15" ht="89.25" hidden="1" x14ac:dyDescent="0.25">
      <c r="A287" s="56" t="s">
        <v>1828</v>
      </c>
      <c r="B287" s="53" t="s">
        <v>2256</v>
      </c>
      <c r="C287" s="53" t="s">
        <v>1780</v>
      </c>
      <c r="D287" s="53" t="s">
        <v>1743</v>
      </c>
      <c r="E287" s="53" t="s">
        <v>1782</v>
      </c>
      <c r="F287" s="53" t="s">
        <v>976</v>
      </c>
      <c r="G287" s="53" t="s">
        <v>163</v>
      </c>
      <c r="H287" s="4" t="s">
        <v>590</v>
      </c>
      <c r="I287" s="4" t="s">
        <v>591</v>
      </c>
      <c r="J287" s="4" t="s">
        <v>592</v>
      </c>
      <c r="K287" s="55">
        <v>43132</v>
      </c>
      <c r="L287" s="55">
        <v>43220</v>
      </c>
      <c r="M287" s="4" t="s">
        <v>593</v>
      </c>
      <c r="N287" s="4" t="s">
        <v>594</v>
      </c>
      <c r="O287" s="4" t="s">
        <v>538</v>
      </c>
    </row>
    <row r="288" spans="1:15" ht="89.25" hidden="1" x14ac:dyDescent="0.25">
      <c r="A288" s="56" t="s">
        <v>1828</v>
      </c>
      <c r="B288" s="53" t="s">
        <v>1768</v>
      </c>
      <c r="C288" s="53" t="s">
        <v>2061</v>
      </c>
      <c r="D288" s="53" t="s">
        <v>1800</v>
      </c>
      <c r="E288" s="53" t="s">
        <v>1801</v>
      </c>
      <c r="F288" s="53" t="s">
        <v>901</v>
      </c>
      <c r="G288" s="53" t="s">
        <v>421</v>
      </c>
      <c r="H288" s="4" t="s">
        <v>595</v>
      </c>
      <c r="I288" s="4" t="s">
        <v>596</v>
      </c>
      <c r="J288" s="4" t="s">
        <v>597</v>
      </c>
      <c r="K288" s="55">
        <v>43120</v>
      </c>
      <c r="L288" s="55">
        <v>43266</v>
      </c>
      <c r="M288" s="4" t="s">
        <v>598</v>
      </c>
      <c r="N288" s="4" t="s">
        <v>599</v>
      </c>
      <c r="O288" s="4" t="s">
        <v>538</v>
      </c>
    </row>
    <row r="289" spans="1:15" ht="51" hidden="1" x14ac:dyDescent="0.25">
      <c r="A289" s="56" t="s">
        <v>1828</v>
      </c>
      <c r="B289" s="53" t="s">
        <v>1768</v>
      </c>
      <c r="C289" s="53" t="s">
        <v>2061</v>
      </c>
      <c r="D289" s="53" t="s">
        <v>1800</v>
      </c>
      <c r="E289" s="53" t="s">
        <v>1829</v>
      </c>
      <c r="F289" s="53" t="s">
        <v>901</v>
      </c>
      <c r="G289" s="53" t="s">
        <v>421</v>
      </c>
      <c r="H289" s="4" t="s">
        <v>600</v>
      </c>
      <c r="I289" s="4" t="s">
        <v>601</v>
      </c>
      <c r="J289" s="4" t="s">
        <v>602</v>
      </c>
      <c r="K289" s="55">
        <v>43115</v>
      </c>
      <c r="L289" s="55">
        <v>43281</v>
      </c>
      <c r="M289" s="4" t="s">
        <v>603</v>
      </c>
      <c r="N289" s="4" t="s">
        <v>2017</v>
      </c>
      <c r="O289" s="4" t="s">
        <v>538</v>
      </c>
    </row>
    <row r="290" spans="1:15" ht="51" hidden="1" x14ac:dyDescent="0.25">
      <c r="A290" s="56" t="s">
        <v>1828</v>
      </c>
      <c r="B290" s="53" t="s">
        <v>1768</v>
      </c>
      <c r="C290" s="53" t="s">
        <v>2061</v>
      </c>
      <c r="D290" s="53" t="s">
        <v>1783</v>
      </c>
      <c r="E290" s="53" t="s">
        <v>493</v>
      </c>
      <c r="F290" s="53" t="s">
        <v>1784</v>
      </c>
      <c r="G290" s="53" t="s">
        <v>421</v>
      </c>
      <c r="H290" s="4" t="s">
        <v>2018</v>
      </c>
      <c r="I290" s="4" t="s">
        <v>604</v>
      </c>
      <c r="J290" s="4" t="s">
        <v>605</v>
      </c>
      <c r="K290" s="55">
        <v>43132</v>
      </c>
      <c r="L290" s="55">
        <v>43465</v>
      </c>
      <c r="M290" s="4" t="s">
        <v>603</v>
      </c>
      <c r="N290" s="4" t="s">
        <v>606</v>
      </c>
      <c r="O290" s="4" t="s">
        <v>538</v>
      </c>
    </row>
    <row r="291" spans="1:15" ht="127.5" hidden="1" x14ac:dyDescent="0.25">
      <c r="A291" s="56" t="s">
        <v>1828</v>
      </c>
      <c r="B291" s="53" t="s">
        <v>2256</v>
      </c>
      <c r="C291" s="53" t="s">
        <v>1780</v>
      </c>
      <c r="D291" s="53" t="s">
        <v>1803</v>
      </c>
      <c r="E291" s="53" t="s">
        <v>1804</v>
      </c>
      <c r="F291" s="53" t="s">
        <v>1952</v>
      </c>
      <c r="G291" s="53" t="s">
        <v>199</v>
      </c>
      <c r="H291" s="4" t="s">
        <v>1571</v>
      </c>
      <c r="I291" s="4" t="s">
        <v>2026</v>
      </c>
      <c r="J291" s="4" t="s">
        <v>2027</v>
      </c>
      <c r="K291" s="55">
        <v>43126</v>
      </c>
      <c r="L291" s="55">
        <v>43449</v>
      </c>
      <c r="M291" s="4" t="s">
        <v>1572</v>
      </c>
      <c r="N291" s="4" t="s">
        <v>1573</v>
      </c>
      <c r="O291" s="4" t="s">
        <v>538</v>
      </c>
    </row>
    <row r="292" spans="1:15" ht="140.25" hidden="1" x14ac:dyDescent="0.25">
      <c r="A292" s="56" t="s">
        <v>1828</v>
      </c>
      <c r="B292" s="53" t="s">
        <v>1768</v>
      </c>
      <c r="C292" s="53" t="s">
        <v>2061</v>
      </c>
      <c r="D292" s="53" t="s">
        <v>1785</v>
      </c>
      <c r="E292" s="53" t="s">
        <v>1920</v>
      </c>
      <c r="F292" s="53" t="s">
        <v>901</v>
      </c>
      <c r="G292" s="53" t="s">
        <v>376</v>
      </c>
      <c r="H292" s="4" t="s">
        <v>1574</v>
      </c>
      <c r="I292" s="4" t="s">
        <v>2028</v>
      </c>
      <c r="J292" s="4" t="s">
        <v>1575</v>
      </c>
      <c r="K292" s="55">
        <v>43126</v>
      </c>
      <c r="L292" s="55">
        <v>43449</v>
      </c>
      <c r="M292" s="4" t="s">
        <v>1572</v>
      </c>
      <c r="N292" s="4" t="s">
        <v>1576</v>
      </c>
      <c r="O292" s="4" t="s">
        <v>538</v>
      </c>
    </row>
    <row r="293" spans="1:15" ht="127.5" hidden="1" x14ac:dyDescent="0.25">
      <c r="A293" s="56" t="s">
        <v>1828</v>
      </c>
      <c r="B293" s="53" t="s">
        <v>2256</v>
      </c>
      <c r="C293" s="53" t="s">
        <v>1780</v>
      </c>
      <c r="D293" s="53" t="s">
        <v>1803</v>
      </c>
      <c r="E293" s="53" t="s">
        <v>1804</v>
      </c>
      <c r="F293" s="53" t="s">
        <v>1952</v>
      </c>
      <c r="G293" s="53" t="s">
        <v>199</v>
      </c>
      <c r="H293" s="4" t="s">
        <v>1577</v>
      </c>
      <c r="I293" s="4" t="s">
        <v>1578</v>
      </c>
      <c r="J293" s="4" t="s">
        <v>1579</v>
      </c>
      <c r="K293" s="55">
        <v>43126</v>
      </c>
      <c r="L293" s="55">
        <v>43449</v>
      </c>
      <c r="M293" s="4" t="s">
        <v>1572</v>
      </c>
      <c r="N293" s="4" t="s">
        <v>1580</v>
      </c>
      <c r="O293" s="4" t="s">
        <v>538</v>
      </c>
    </row>
    <row r="294" spans="1:15" ht="127.5" hidden="1" x14ac:dyDescent="0.25">
      <c r="A294" s="56" t="s">
        <v>1828</v>
      </c>
      <c r="B294" s="53" t="s">
        <v>2256</v>
      </c>
      <c r="C294" s="53" t="s">
        <v>1780</v>
      </c>
      <c r="D294" s="53" t="s">
        <v>1803</v>
      </c>
      <c r="E294" s="53" t="s">
        <v>1804</v>
      </c>
      <c r="F294" s="53" t="s">
        <v>1952</v>
      </c>
      <c r="G294" s="53" t="s">
        <v>199</v>
      </c>
      <c r="H294" s="4" t="s">
        <v>1581</v>
      </c>
      <c r="I294" s="4" t="s">
        <v>1582</v>
      </c>
      <c r="J294" s="4" t="s">
        <v>1583</v>
      </c>
      <c r="K294" s="55">
        <v>43126</v>
      </c>
      <c r="L294" s="55">
        <v>43449</v>
      </c>
      <c r="M294" s="4" t="s">
        <v>1572</v>
      </c>
      <c r="N294" s="4" t="s">
        <v>1584</v>
      </c>
      <c r="O294" s="4" t="s">
        <v>538</v>
      </c>
    </row>
    <row r="295" spans="1:15" ht="127.5" hidden="1" x14ac:dyDescent="0.25">
      <c r="A295" s="56" t="s">
        <v>1828</v>
      </c>
      <c r="B295" s="53" t="s">
        <v>2256</v>
      </c>
      <c r="C295" s="53" t="s">
        <v>1780</v>
      </c>
      <c r="D295" s="53" t="s">
        <v>1803</v>
      </c>
      <c r="E295" s="53" t="s">
        <v>1804</v>
      </c>
      <c r="F295" s="53" t="s">
        <v>1952</v>
      </c>
      <c r="G295" s="53" t="s">
        <v>199</v>
      </c>
      <c r="H295" s="4" t="s">
        <v>2029</v>
      </c>
      <c r="I295" s="4" t="s">
        <v>1585</v>
      </c>
      <c r="J295" s="4" t="s">
        <v>1586</v>
      </c>
      <c r="K295" s="55">
        <v>43126</v>
      </c>
      <c r="L295" s="55">
        <v>43449</v>
      </c>
      <c r="M295" s="4" t="s">
        <v>1572</v>
      </c>
      <c r="N295" s="4" t="s">
        <v>1587</v>
      </c>
      <c r="O295" s="4" t="s">
        <v>538</v>
      </c>
    </row>
    <row r="296" spans="1:15" ht="127.5" hidden="1" x14ac:dyDescent="0.25">
      <c r="A296" s="56" t="s">
        <v>1828</v>
      </c>
      <c r="B296" s="53" t="s">
        <v>1768</v>
      </c>
      <c r="C296" s="53" t="s">
        <v>2061</v>
      </c>
      <c r="D296" s="53" t="s">
        <v>1771</v>
      </c>
      <c r="E296" s="53" t="s">
        <v>1749</v>
      </c>
      <c r="F296" s="53" t="s">
        <v>901</v>
      </c>
      <c r="G296" s="53" t="s">
        <v>376</v>
      </c>
      <c r="H296" s="4" t="s">
        <v>1588</v>
      </c>
      <c r="I296" s="4" t="s">
        <v>1589</v>
      </c>
      <c r="J296" s="4" t="s">
        <v>1590</v>
      </c>
      <c r="K296" s="55">
        <v>43126</v>
      </c>
      <c r="L296" s="55">
        <v>43449</v>
      </c>
      <c r="M296" s="4" t="s">
        <v>1572</v>
      </c>
      <c r="N296" s="4" t="s">
        <v>1591</v>
      </c>
      <c r="O296" s="4" t="s">
        <v>538</v>
      </c>
    </row>
    <row r="297" spans="1:15" ht="86.25" customHeight="1" x14ac:dyDescent="0.25">
      <c r="A297" s="56" t="s">
        <v>1828</v>
      </c>
      <c r="B297" s="53" t="s">
        <v>1768</v>
      </c>
      <c r="C297" s="53" t="s">
        <v>1772</v>
      </c>
      <c r="D297" s="53" t="s">
        <v>1840</v>
      </c>
      <c r="E297" s="53" t="s">
        <v>1841</v>
      </c>
      <c r="F297" s="53" t="s">
        <v>901</v>
      </c>
      <c r="G297" s="53" t="s">
        <v>376</v>
      </c>
      <c r="H297" s="4" t="s">
        <v>1592</v>
      </c>
      <c r="I297" s="4" t="s">
        <v>2030</v>
      </c>
      <c r="J297" s="4" t="s">
        <v>1593</v>
      </c>
      <c r="K297" s="55">
        <v>43126</v>
      </c>
      <c r="L297" s="55">
        <v>43449</v>
      </c>
      <c r="M297" s="4" t="s">
        <v>1572</v>
      </c>
      <c r="N297" s="4" t="s">
        <v>1594</v>
      </c>
      <c r="O297" s="4" t="s">
        <v>538</v>
      </c>
    </row>
    <row r="298" spans="1:15" ht="178.5" hidden="1" x14ac:dyDescent="0.25">
      <c r="A298" s="56" t="s">
        <v>1828</v>
      </c>
      <c r="B298" s="53" t="s">
        <v>1768</v>
      </c>
      <c r="C298" s="53" t="s">
        <v>2061</v>
      </c>
      <c r="D298" s="53" t="s">
        <v>1771</v>
      </c>
      <c r="E298" s="53" t="s">
        <v>1749</v>
      </c>
      <c r="F298" s="53" t="s">
        <v>901</v>
      </c>
      <c r="G298" s="53" t="s">
        <v>376</v>
      </c>
      <c r="H298" s="4" t="s">
        <v>2031</v>
      </c>
      <c r="I298" s="4" t="s">
        <v>2032</v>
      </c>
      <c r="J298" s="4" t="s">
        <v>2033</v>
      </c>
      <c r="K298" s="55">
        <v>43126</v>
      </c>
      <c r="L298" s="55">
        <v>43449</v>
      </c>
      <c r="M298" s="4" t="s">
        <v>1572</v>
      </c>
      <c r="N298" s="4" t="s">
        <v>2034</v>
      </c>
      <c r="O298" s="4" t="s">
        <v>538</v>
      </c>
    </row>
    <row r="299" spans="1:15" ht="146.25" customHeight="1" x14ac:dyDescent="0.25">
      <c r="A299" s="56" t="s">
        <v>1828</v>
      </c>
      <c r="B299" s="53" t="s">
        <v>1768</v>
      </c>
      <c r="C299" s="53" t="s">
        <v>2061</v>
      </c>
      <c r="D299" s="53" t="s">
        <v>1771</v>
      </c>
      <c r="E299" s="53" t="s">
        <v>1842</v>
      </c>
      <c r="F299" s="53" t="s">
        <v>901</v>
      </c>
      <c r="G299" s="53" t="s">
        <v>376</v>
      </c>
      <c r="H299" s="4" t="s">
        <v>1595</v>
      </c>
      <c r="I299" s="4" t="s">
        <v>1596</v>
      </c>
      <c r="J299" s="4" t="s">
        <v>1597</v>
      </c>
      <c r="K299" s="55">
        <v>43126</v>
      </c>
      <c r="L299" s="55">
        <v>43449</v>
      </c>
      <c r="M299" s="4" t="s">
        <v>1572</v>
      </c>
      <c r="N299" s="4" t="s">
        <v>1598</v>
      </c>
      <c r="O299" s="4" t="s">
        <v>1599</v>
      </c>
    </row>
    <row r="300" spans="1:15" ht="318.75" hidden="1" x14ac:dyDescent="0.25">
      <c r="A300" s="56" t="s">
        <v>1830</v>
      </c>
      <c r="B300" s="53" t="s">
        <v>404</v>
      </c>
      <c r="C300" s="53" t="s">
        <v>1750</v>
      </c>
      <c r="D300" s="53" t="s">
        <v>1751</v>
      </c>
      <c r="E300" s="53" t="s">
        <v>2019</v>
      </c>
      <c r="F300" s="53" t="s">
        <v>566</v>
      </c>
      <c r="G300" s="53" t="s">
        <v>421</v>
      </c>
      <c r="H300" s="4" t="s">
        <v>567</v>
      </c>
      <c r="I300" s="4" t="s">
        <v>568</v>
      </c>
      <c r="J300" s="4" t="s">
        <v>569</v>
      </c>
      <c r="K300" s="55">
        <v>43115</v>
      </c>
      <c r="L300" s="55">
        <v>43220</v>
      </c>
      <c r="M300" s="4" t="s">
        <v>570</v>
      </c>
      <c r="N300" s="4" t="s">
        <v>565</v>
      </c>
      <c r="O300" s="4" t="s">
        <v>538</v>
      </c>
    </row>
    <row r="301" spans="1:15" ht="191.25" hidden="1" x14ac:dyDescent="0.25">
      <c r="A301" s="56" t="s">
        <v>1830</v>
      </c>
      <c r="B301" s="53" t="s">
        <v>404</v>
      </c>
      <c r="C301" s="53" t="s">
        <v>1750</v>
      </c>
      <c r="D301" s="53" t="s">
        <v>1795</v>
      </c>
      <c r="E301" s="53" t="s">
        <v>2020</v>
      </c>
      <c r="F301" s="53" t="s">
        <v>571</v>
      </c>
      <c r="G301" s="53" t="s">
        <v>421</v>
      </c>
      <c r="H301" s="4" t="s">
        <v>572</v>
      </c>
      <c r="I301" s="4" t="s">
        <v>573</v>
      </c>
      <c r="J301" s="4" t="s">
        <v>574</v>
      </c>
      <c r="K301" s="55">
        <v>43115</v>
      </c>
      <c r="L301" s="55">
        <v>43220</v>
      </c>
      <c r="M301" s="4" t="s">
        <v>570</v>
      </c>
      <c r="N301" s="4" t="s">
        <v>565</v>
      </c>
      <c r="O301" s="4" t="s">
        <v>538</v>
      </c>
    </row>
  </sheetData>
  <autoFilter ref="A7:P301">
    <filterColumn colId="2">
      <filters>
        <filter val="Plan Acción GEL"/>
      </filters>
    </filterColumn>
  </autoFilter>
  <sortState ref="A8:P301">
    <sortCondition ref="A8:A301"/>
  </sortState>
  <mergeCells count="9">
    <mergeCell ref="B6:G6"/>
    <mergeCell ref="H6:O6"/>
    <mergeCell ref="D2:O2"/>
    <mergeCell ref="D1:O1"/>
    <mergeCell ref="A1:C4"/>
    <mergeCell ref="D3:M3"/>
    <mergeCell ref="D4:M4"/>
    <mergeCell ref="N3:O3"/>
    <mergeCell ref="N4:O4"/>
  </mergeCells>
  <printOptions horizontalCentered="1" verticalCentered="1"/>
  <pageMargins left="0.31496062992125984" right="0.31496062992125984" top="0.35433070866141736" bottom="0.35433070866141736" header="0.31496062992125984" footer="0.31496062992125984"/>
  <pageSetup paperSize="261" scale="47" orientation="landscape" r:id="rId1"/>
  <rowBreaks count="1" manualBreakCount="1">
    <brk id="30"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41"/>
  <sheetViews>
    <sheetView workbookViewId="0">
      <pane ySplit="4" topLeftCell="A5" activePane="bottomLeft" state="frozen"/>
      <selection activeCell="B1" sqref="B1"/>
      <selection pane="bottomLeft" activeCell="B7" sqref="B7"/>
    </sheetView>
  </sheetViews>
  <sheetFormatPr baseColWidth="10" defaultRowHeight="12.75" x14ac:dyDescent="0.25"/>
  <cols>
    <col min="1" max="1" width="30" style="5" customWidth="1"/>
    <col min="2" max="2" width="23.140625" style="5" bestFit="1" customWidth="1"/>
    <col min="3" max="7" width="25.7109375" style="1" customWidth="1"/>
    <col min="8" max="9" width="11.42578125" style="5"/>
    <col min="10" max="10" width="11.42578125" style="5" customWidth="1"/>
    <col min="11" max="11" width="14.140625" style="5" customWidth="1"/>
    <col min="12" max="16384" width="11.42578125" style="5"/>
  </cols>
  <sheetData>
    <row r="2" spans="1:11" x14ac:dyDescent="0.25">
      <c r="A2" s="128" t="s">
        <v>31</v>
      </c>
      <c r="B2" s="129" t="s">
        <v>9</v>
      </c>
      <c r="C2" s="129"/>
      <c r="D2" s="129"/>
      <c r="E2" s="129"/>
      <c r="F2" s="129"/>
      <c r="G2" s="129"/>
    </row>
    <row r="3" spans="1:11" ht="27.75" customHeight="1" x14ac:dyDescent="0.25">
      <c r="A3" s="128"/>
      <c r="B3" s="128" t="s">
        <v>1</v>
      </c>
      <c r="C3" s="128" t="s">
        <v>2</v>
      </c>
      <c r="D3" s="128" t="s">
        <v>3</v>
      </c>
      <c r="E3" s="130" t="s">
        <v>336</v>
      </c>
      <c r="F3" s="130" t="s">
        <v>338</v>
      </c>
      <c r="G3" s="130" t="s">
        <v>337</v>
      </c>
      <c r="H3" s="128" t="s">
        <v>6</v>
      </c>
      <c r="I3" s="128"/>
      <c r="J3" s="128" t="s">
        <v>10</v>
      </c>
      <c r="K3" s="128" t="s">
        <v>388</v>
      </c>
    </row>
    <row r="4" spans="1:11" x14ac:dyDescent="0.25">
      <c r="A4" s="128"/>
      <c r="B4" s="128"/>
      <c r="C4" s="128"/>
      <c r="D4" s="128"/>
      <c r="E4" s="130"/>
      <c r="F4" s="130"/>
      <c r="G4" s="130"/>
      <c r="H4" s="3" t="s">
        <v>4</v>
      </c>
      <c r="I4" s="3" t="s">
        <v>5</v>
      </c>
      <c r="J4" s="128"/>
      <c r="K4" s="128"/>
    </row>
    <row r="5" spans="1:11" ht="51" x14ac:dyDescent="0.25">
      <c r="A5" s="5" t="s">
        <v>15</v>
      </c>
      <c r="B5" s="5" t="s">
        <v>34</v>
      </c>
      <c r="C5" s="1" t="s">
        <v>74</v>
      </c>
      <c r="D5" s="1" t="s">
        <v>44</v>
      </c>
      <c r="E5" s="1" t="s">
        <v>75</v>
      </c>
      <c r="F5" s="1" t="s">
        <v>120</v>
      </c>
      <c r="G5" s="1" t="s">
        <v>162</v>
      </c>
      <c r="H5" s="6" t="s">
        <v>295</v>
      </c>
      <c r="I5" s="6" t="s">
        <v>307</v>
      </c>
      <c r="J5" s="5" t="s">
        <v>331</v>
      </c>
      <c r="K5" s="5" t="s">
        <v>389</v>
      </c>
    </row>
    <row r="6" spans="1:11" ht="38.25" x14ac:dyDescent="0.25">
      <c r="A6" s="5" t="s">
        <v>16</v>
      </c>
      <c r="B6" s="5" t="s">
        <v>32</v>
      </c>
      <c r="C6" s="1" t="s">
        <v>35</v>
      </c>
      <c r="D6" s="1" t="s">
        <v>45</v>
      </c>
      <c r="E6" s="1" t="s">
        <v>76</v>
      </c>
      <c r="F6" s="1" t="s">
        <v>121</v>
      </c>
      <c r="G6" s="1" t="s">
        <v>163</v>
      </c>
      <c r="H6" s="6" t="s">
        <v>307</v>
      </c>
      <c r="I6" s="6" t="s">
        <v>319</v>
      </c>
      <c r="J6" s="5" t="s">
        <v>332</v>
      </c>
      <c r="K6" s="5" t="s">
        <v>390</v>
      </c>
    </row>
    <row r="7" spans="1:11" ht="51" x14ac:dyDescent="0.25">
      <c r="A7" s="5" t="s">
        <v>17</v>
      </c>
      <c r="B7" s="5" t="s">
        <v>33</v>
      </c>
      <c r="C7" s="1" t="s">
        <v>36</v>
      </c>
      <c r="D7" s="1" t="s">
        <v>46</v>
      </c>
      <c r="E7" s="1" t="s">
        <v>77</v>
      </c>
      <c r="F7" s="1" t="s">
        <v>122</v>
      </c>
      <c r="G7" s="1" t="s">
        <v>164</v>
      </c>
      <c r="H7" s="6" t="s">
        <v>296</v>
      </c>
      <c r="I7" s="6" t="s">
        <v>308</v>
      </c>
      <c r="J7" s="5" t="s">
        <v>333</v>
      </c>
      <c r="K7" s="5" t="s">
        <v>391</v>
      </c>
    </row>
    <row r="8" spans="1:11" ht="76.5" x14ac:dyDescent="0.25">
      <c r="A8" s="5" t="s">
        <v>18</v>
      </c>
      <c r="C8" s="1" t="s">
        <v>37</v>
      </c>
      <c r="D8" s="1" t="s">
        <v>47</v>
      </c>
      <c r="E8" s="1" t="s">
        <v>78</v>
      </c>
      <c r="F8" s="1" t="s">
        <v>244</v>
      </c>
      <c r="G8" s="1" t="s">
        <v>165</v>
      </c>
      <c r="H8" s="6" t="s">
        <v>308</v>
      </c>
      <c r="I8" s="6" t="s">
        <v>320</v>
      </c>
    </row>
    <row r="9" spans="1:11" ht="63.75" x14ac:dyDescent="0.25">
      <c r="A9" s="5" t="s">
        <v>11</v>
      </c>
      <c r="C9" s="1" t="s">
        <v>38</v>
      </c>
      <c r="D9" s="1" t="s">
        <v>48</v>
      </c>
      <c r="E9" s="1" t="s">
        <v>79</v>
      </c>
      <c r="F9" s="1" t="s">
        <v>123</v>
      </c>
      <c r="G9" s="1" t="s">
        <v>166</v>
      </c>
      <c r="H9" s="6" t="s">
        <v>297</v>
      </c>
      <c r="I9" s="6" t="s">
        <v>309</v>
      </c>
    </row>
    <row r="10" spans="1:11" ht="51" x14ac:dyDescent="0.25">
      <c r="A10" s="5" t="s">
        <v>12</v>
      </c>
      <c r="C10" s="1" t="s">
        <v>39</v>
      </c>
      <c r="D10" s="1" t="s">
        <v>49</v>
      </c>
      <c r="E10" s="1" t="s">
        <v>80</v>
      </c>
      <c r="F10" s="1" t="s">
        <v>124</v>
      </c>
      <c r="G10" s="1" t="s">
        <v>167</v>
      </c>
      <c r="H10" s="6" t="s">
        <v>309</v>
      </c>
      <c r="I10" s="6" t="s">
        <v>321</v>
      </c>
    </row>
    <row r="11" spans="1:11" ht="89.25" x14ac:dyDescent="0.25">
      <c r="A11" s="5" t="s">
        <v>13</v>
      </c>
      <c r="C11" s="1" t="s">
        <v>472</v>
      </c>
      <c r="D11" s="1" t="s">
        <v>50</v>
      </c>
      <c r="E11" s="1" t="s">
        <v>81</v>
      </c>
      <c r="F11" s="1" t="s">
        <v>245</v>
      </c>
      <c r="G11" s="1" t="s">
        <v>168</v>
      </c>
      <c r="H11" s="6" t="s">
        <v>298</v>
      </c>
      <c r="I11" s="6" t="s">
        <v>310</v>
      </c>
    </row>
    <row r="12" spans="1:11" ht="51" x14ac:dyDescent="0.25">
      <c r="A12" s="5" t="s">
        <v>19</v>
      </c>
      <c r="C12" s="1" t="s">
        <v>382</v>
      </c>
      <c r="D12" s="1" t="s">
        <v>51</v>
      </c>
      <c r="E12" s="1" t="s">
        <v>82</v>
      </c>
      <c r="F12" s="1" t="s">
        <v>125</v>
      </c>
      <c r="G12" s="1" t="s">
        <v>169</v>
      </c>
      <c r="H12" s="6" t="s">
        <v>310</v>
      </c>
      <c r="I12" s="6" t="s">
        <v>322</v>
      </c>
    </row>
    <row r="13" spans="1:11" ht="51" x14ac:dyDescent="0.25">
      <c r="A13" s="5" t="s">
        <v>14</v>
      </c>
      <c r="C13" s="1" t="s">
        <v>383</v>
      </c>
      <c r="D13" s="1" t="s">
        <v>52</v>
      </c>
      <c r="E13" s="1" t="s">
        <v>83</v>
      </c>
      <c r="F13" s="1" t="s">
        <v>126</v>
      </c>
      <c r="G13" s="1" t="s">
        <v>170</v>
      </c>
      <c r="H13" s="6" t="s">
        <v>299</v>
      </c>
      <c r="I13" s="6" t="s">
        <v>311</v>
      </c>
    </row>
    <row r="14" spans="1:11" ht="51" x14ac:dyDescent="0.25">
      <c r="A14" s="5" t="s">
        <v>468</v>
      </c>
      <c r="C14" s="1" t="s">
        <v>40</v>
      </c>
      <c r="D14" s="1" t="s">
        <v>53</v>
      </c>
      <c r="E14" s="1" t="s">
        <v>84</v>
      </c>
      <c r="F14" s="1" t="s">
        <v>246</v>
      </c>
      <c r="G14" s="1" t="s">
        <v>171</v>
      </c>
      <c r="H14" s="6" t="s">
        <v>311</v>
      </c>
      <c r="I14" s="6" t="s">
        <v>323</v>
      </c>
    </row>
    <row r="15" spans="1:11" ht="89.25" x14ac:dyDescent="0.25">
      <c r="A15" s="5" t="s">
        <v>20</v>
      </c>
      <c r="C15" s="1" t="s">
        <v>41</v>
      </c>
      <c r="D15" s="1" t="s">
        <v>54</v>
      </c>
      <c r="E15" s="1" t="s">
        <v>85</v>
      </c>
      <c r="F15" s="1" t="s">
        <v>247</v>
      </c>
      <c r="G15" s="1" t="s">
        <v>172</v>
      </c>
      <c r="H15" s="6" t="s">
        <v>300</v>
      </c>
      <c r="I15" s="6" t="s">
        <v>312</v>
      </c>
    </row>
    <row r="16" spans="1:11" ht="51" x14ac:dyDescent="0.25">
      <c r="A16" s="5" t="s">
        <v>21</v>
      </c>
      <c r="C16" s="1" t="s">
        <v>42</v>
      </c>
      <c r="D16" s="1" t="s">
        <v>55</v>
      </c>
      <c r="E16" s="1" t="s">
        <v>86</v>
      </c>
      <c r="F16" s="1" t="s">
        <v>248</v>
      </c>
      <c r="G16" s="1" t="s">
        <v>173</v>
      </c>
      <c r="H16" s="6" t="s">
        <v>312</v>
      </c>
      <c r="I16" s="6" t="s">
        <v>324</v>
      </c>
    </row>
    <row r="17" spans="1:9" ht="63.75" x14ac:dyDescent="0.25">
      <c r="A17" s="5" t="s">
        <v>22</v>
      </c>
      <c r="C17" s="1" t="s">
        <v>43</v>
      </c>
      <c r="D17" s="1" t="s">
        <v>56</v>
      </c>
      <c r="E17" s="1" t="s">
        <v>87</v>
      </c>
      <c r="F17" s="1" t="s">
        <v>127</v>
      </c>
      <c r="G17" s="1" t="s">
        <v>174</v>
      </c>
      <c r="H17" s="6" t="s">
        <v>301</v>
      </c>
      <c r="I17" s="6" t="s">
        <v>313</v>
      </c>
    </row>
    <row r="18" spans="1:9" ht="63.75" x14ac:dyDescent="0.25">
      <c r="A18" s="5" t="s">
        <v>23</v>
      </c>
      <c r="D18" s="1" t="s">
        <v>57</v>
      </c>
      <c r="E18" s="1" t="s">
        <v>88</v>
      </c>
      <c r="F18" s="1" t="s">
        <v>128</v>
      </c>
      <c r="G18" s="1" t="s">
        <v>175</v>
      </c>
      <c r="H18" s="6" t="s">
        <v>313</v>
      </c>
      <c r="I18" s="6" t="s">
        <v>325</v>
      </c>
    </row>
    <row r="19" spans="1:9" ht="63.75" x14ac:dyDescent="0.25">
      <c r="A19" s="5" t="s">
        <v>24</v>
      </c>
      <c r="D19" s="1" t="s">
        <v>58</v>
      </c>
      <c r="E19" s="1" t="s">
        <v>89</v>
      </c>
      <c r="F19" s="1" t="s">
        <v>249</v>
      </c>
      <c r="G19" s="1" t="s">
        <v>176</v>
      </c>
      <c r="H19" s="6" t="s">
        <v>302</v>
      </c>
      <c r="I19" s="6" t="s">
        <v>314</v>
      </c>
    </row>
    <row r="20" spans="1:9" ht="51" x14ac:dyDescent="0.25">
      <c r="A20" s="5" t="s">
        <v>25</v>
      </c>
      <c r="D20" s="1" t="s">
        <v>59</v>
      </c>
      <c r="E20" s="1" t="s">
        <v>90</v>
      </c>
      <c r="F20" s="1" t="s">
        <v>250</v>
      </c>
      <c r="G20" s="1" t="s">
        <v>177</v>
      </c>
      <c r="H20" s="6" t="s">
        <v>314</v>
      </c>
      <c r="I20" s="6" t="s">
        <v>326</v>
      </c>
    </row>
    <row r="21" spans="1:9" ht="38.25" x14ac:dyDescent="0.25">
      <c r="A21" s="5" t="s">
        <v>26</v>
      </c>
      <c r="D21" s="1" t="s">
        <v>58</v>
      </c>
      <c r="E21" s="1" t="s">
        <v>91</v>
      </c>
      <c r="F21" s="1" t="s">
        <v>129</v>
      </c>
      <c r="G21" s="1" t="s">
        <v>178</v>
      </c>
      <c r="H21" s="6" t="s">
        <v>303</v>
      </c>
      <c r="I21" s="6" t="s">
        <v>315</v>
      </c>
    </row>
    <row r="22" spans="1:9" ht="51" x14ac:dyDescent="0.25">
      <c r="A22" s="5" t="s">
        <v>467</v>
      </c>
      <c r="D22" s="1" t="s">
        <v>59</v>
      </c>
      <c r="E22" s="1" t="s">
        <v>92</v>
      </c>
      <c r="F22" s="1" t="s">
        <v>282</v>
      </c>
      <c r="G22" s="1" t="s">
        <v>179</v>
      </c>
      <c r="H22" s="6" t="s">
        <v>315</v>
      </c>
      <c r="I22" s="6" t="s">
        <v>327</v>
      </c>
    </row>
    <row r="23" spans="1:9" ht="63.75" x14ac:dyDescent="0.25">
      <c r="A23" s="5" t="s">
        <v>27</v>
      </c>
      <c r="D23" s="1" t="s">
        <v>58</v>
      </c>
      <c r="E23" s="1" t="s">
        <v>93</v>
      </c>
      <c r="F23" s="1" t="s">
        <v>281</v>
      </c>
      <c r="G23" s="1" t="s">
        <v>180</v>
      </c>
      <c r="H23" s="6" t="s">
        <v>304</v>
      </c>
      <c r="I23" s="6" t="s">
        <v>316</v>
      </c>
    </row>
    <row r="24" spans="1:9" ht="51" x14ac:dyDescent="0.25">
      <c r="A24" s="5" t="s">
        <v>28</v>
      </c>
      <c r="D24" s="1" t="s">
        <v>59</v>
      </c>
      <c r="E24" s="1" t="s">
        <v>94</v>
      </c>
      <c r="F24" s="1" t="s">
        <v>130</v>
      </c>
      <c r="G24" s="1" t="s">
        <v>181</v>
      </c>
      <c r="H24" s="6" t="s">
        <v>316</v>
      </c>
      <c r="I24" s="6" t="s">
        <v>328</v>
      </c>
    </row>
    <row r="25" spans="1:9" ht="63.75" x14ac:dyDescent="0.25">
      <c r="A25" s="5" t="s">
        <v>29</v>
      </c>
      <c r="D25" s="1" t="s">
        <v>471</v>
      </c>
      <c r="E25" s="1" t="s">
        <v>95</v>
      </c>
      <c r="F25" s="1" t="s">
        <v>251</v>
      </c>
      <c r="G25" s="1" t="s">
        <v>182</v>
      </c>
      <c r="H25" s="6" t="s">
        <v>305</v>
      </c>
      <c r="I25" s="6" t="s">
        <v>317</v>
      </c>
    </row>
    <row r="26" spans="1:9" ht="51" x14ac:dyDescent="0.25">
      <c r="A26" s="5" t="s">
        <v>30</v>
      </c>
      <c r="D26" s="1" t="s">
        <v>58</v>
      </c>
      <c r="E26" s="1" t="s">
        <v>96</v>
      </c>
      <c r="F26" s="1" t="s">
        <v>252</v>
      </c>
      <c r="G26" s="1" t="s">
        <v>183</v>
      </c>
      <c r="H26" s="6" t="s">
        <v>317</v>
      </c>
      <c r="I26" s="6" t="s">
        <v>329</v>
      </c>
    </row>
    <row r="27" spans="1:9" ht="38.25" x14ac:dyDescent="0.25">
      <c r="D27" s="1" t="s">
        <v>59</v>
      </c>
      <c r="E27" s="1" t="s">
        <v>97</v>
      </c>
      <c r="F27" s="1" t="s">
        <v>286</v>
      </c>
      <c r="G27" s="1" t="s">
        <v>283</v>
      </c>
      <c r="H27" s="6" t="s">
        <v>306</v>
      </c>
      <c r="I27" s="6" t="s">
        <v>318</v>
      </c>
    </row>
    <row r="28" spans="1:9" ht="63.75" x14ac:dyDescent="0.25">
      <c r="D28" s="1" t="s">
        <v>58</v>
      </c>
      <c r="E28" s="1" t="s">
        <v>98</v>
      </c>
      <c r="F28" s="1" t="s">
        <v>287</v>
      </c>
      <c r="G28" s="1" t="s">
        <v>284</v>
      </c>
      <c r="H28" s="6" t="s">
        <v>318</v>
      </c>
      <c r="I28" s="6" t="s">
        <v>330</v>
      </c>
    </row>
    <row r="29" spans="1:9" ht="51" x14ac:dyDescent="0.25">
      <c r="D29" s="1" t="s">
        <v>59</v>
      </c>
      <c r="E29" s="1" t="s">
        <v>99</v>
      </c>
      <c r="F29" s="1" t="s">
        <v>131</v>
      </c>
      <c r="G29" s="1" t="s">
        <v>285</v>
      </c>
      <c r="H29" s="6"/>
      <c r="I29" s="6"/>
    </row>
    <row r="30" spans="1:9" ht="63.75" x14ac:dyDescent="0.25">
      <c r="D30" s="1" t="s">
        <v>58</v>
      </c>
      <c r="E30" s="1" t="s">
        <v>100</v>
      </c>
      <c r="F30" s="1" t="s">
        <v>253</v>
      </c>
      <c r="G30" s="1" t="s">
        <v>184</v>
      </c>
      <c r="H30" s="6"/>
      <c r="I30" s="6"/>
    </row>
    <row r="31" spans="1:9" ht="76.5" x14ac:dyDescent="0.25">
      <c r="D31" s="1" t="s">
        <v>58</v>
      </c>
      <c r="E31" s="1" t="s">
        <v>101</v>
      </c>
      <c r="F31" s="1" t="s">
        <v>132</v>
      </c>
      <c r="G31" s="1" t="s">
        <v>185</v>
      </c>
      <c r="H31" s="6"/>
      <c r="I31" s="6"/>
    </row>
    <row r="32" spans="1:9" ht="51" x14ac:dyDescent="0.25">
      <c r="D32" s="1" t="s">
        <v>59</v>
      </c>
      <c r="E32" s="1" t="s">
        <v>102</v>
      </c>
      <c r="F32" s="1" t="s">
        <v>133</v>
      </c>
      <c r="G32" s="1" t="s">
        <v>186</v>
      </c>
      <c r="H32" s="6"/>
      <c r="I32" s="6"/>
    </row>
    <row r="33" spans="4:9" ht="63.75" x14ac:dyDescent="0.25">
      <c r="D33" s="1" t="s">
        <v>60</v>
      </c>
      <c r="E33" s="1" t="s">
        <v>103</v>
      </c>
      <c r="F33" s="1" t="s">
        <v>288</v>
      </c>
      <c r="G33" s="1" t="s">
        <v>187</v>
      </c>
      <c r="H33" s="6"/>
      <c r="I33" s="6"/>
    </row>
    <row r="34" spans="4:9" ht="51" x14ac:dyDescent="0.25">
      <c r="D34" s="1" t="s">
        <v>61</v>
      </c>
      <c r="E34" s="1" t="s">
        <v>104</v>
      </c>
      <c r="F34" s="1" t="s">
        <v>134</v>
      </c>
      <c r="G34" s="1" t="s">
        <v>188</v>
      </c>
      <c r="H34" s="6"/>
      <c r="I34" s="6"/>
    </row>
    <row r="35" spans="4:9" ht="51" x14ac:dyDescent="0.25">
      <c r="D35" s="1" t="s">
        <v>62</v>
      </c>
      <c r="E35" s="1" t="s">
        <v>106</v>
      </c>
      <c r="F35" s="1" t="s">
        <v>135</v>
      </c>
      <c r="G35" s="1" t="s">
        <v>189</v>
      </c>
      <c r="H35" s="6"/>
      <c r="I35" s="6"/>
    </row>
    <row r="36" spans="4:9" ht="51" x14ac:dyDescent="0.25">
      <c r="D36" s="1" t="s">
        <v>63</v>
      </c>
      <c r="E36" s="1" t="s">
        <v>107</v>
      </c>
      <c r="F36" s="1" t="s">
        <v>289</v>
      </c>
      <c r="G36" s="1" t="s">
        <v>190</v>
      </c>
      <c r="H36" s="6"/>
      <c r="I36" s="6"/>
    </row>
    <row r="37" spans="4:9" ht="63.75" x14ac:dyDescent="0.25">
      <c r="D37" s="1" t="s">
        <v>494</v>
      </c>
      <c r="E37" s="1" t="s">
        <v>108</v>
      </c>
      <c r="F37" s="1" t="s">
        <v>254</v>
      </c>
      <c r="G37" s="1" t="s">
        <v>191</v>
      </c>
      <c r="H37" s="6"/>
      <c r="I37" s="6"/>
    </row>
    <row r="38" spans="4:9" ht="89.25" x14ac:dyDescent="0.25">
      <c r="D38" s="1" t="s">
        <v>465</v>
      </c>
      <c r="E38" s="1" t="s">
        <v>109</v>
      </c>
      <c r="F38" s="1" t="s">
        <v>136</v>
      </c>
      <c r="G38" s="1" t="s">
        <v>192</v>
      </c>
      <c r="H38" s="6"/>
      <c r="I38" s="6"/>
    </row>
    <row r="39" spans="4:9" ht="63.75" x14ac:dyDescent="0.25">
      <c r="D39" s="1" t="s">
        <v>64</v>
      </c>
      <c r="E39" s="1" t="s">
        <v>110</v>
      </c>
      <c r="F39" s="1" t="s">
        <v>255</v>
      </c>
      <c r="G39" s="1" t="s">
        <v>193</v>
      </c>
      <c r="H39" s="6"/>
      <c r="I39" s="6"/>
    </row>
    <row r="40" spans="4:9" ht="51" x14ac:dyDescent="0.25">
      <c r="D40" s="1" t="s">
        <v>65</v>
      </c>
      <c r="E40" s="1" t="s">
        <v>111</v>
      </c>
      <c r="F40" s="1" t="s">
        <v>256</v>
      </c>
      <c r="G40" s="1" t="s">
        <v>194</v>
      </c>
      <c r="H40" s="6"/>
      <c r="I40" s="6"/>
    </row>
    <row r="41" spans="4:9" ht="63.75" x14ac:dyDescent="0.25">
      <c r="D41" s="1" t="s">
        <v>66</v>
      </c>
      <c r="E41" s="1" t="s">
        <v>112</v>
      </c>
      <c r="F41" s="1" t="s">
        <v>257</v>
      </c>
      <c r="G41" s="1" t="s">
        <v>195</v>
      </c>
      <c r="H41" s="6"/>
      <c r="I41" s="6"/>
    </row>
    <row r="42" spans="4:9" ht="89.25" x14ac:dyDescent="0.25">
      <c r="D42" s="1" t="s">
        <v>67</v>
      </c>
      <c r="E42" s="1" t="s">
        <v>113</v>
      </c>
      <c r="F42" s="1" t="s">
        <v>137</v>
      </c>
      <c r="G42" s="1" t="s">
        <v>196</v>
      </c>
      <c r="H42" s="6"/>
      <c r="I42" s="6"/>
    </row>
    <row r="43" spans="4:9" ht="63.75" x14ac:dyDescent="0.25">
      <c r="D43" s="1" t="s">
        <v>68</v>
      </c>
      <c r="E43" s="1" t="s">
        <v>114</v>
      </c>
      <c r="F43" s="1" t="s">
        <v>290</v>
      </c>
      <c r="G43" s="1" t="s">
        <v>197</v>
      </c>
      <c r="H43" s="6"/>
      <c r="I43" s="6"/>
    </row>
    <row r="44" spans="4:9" ht="76.5" x14ac:dyDescent="0.25">
      <c r="D44" s="1" t="s">
        <v>69</v>
      </c>
      <c r="E44" s="1" t="s">
        <v>115</v>
      </c>
      <c r="F44" s="1" t="s">
        <v>291</v>
      </c>
      <c r="G44" s="1" t="s">
        <v>198</v>
      </c>
      <c r="H44" s="6"/>
      <c r="I44" s="6"/>
    </row>
    <row r="45" spans="4:9" ht="63.75" x14ac:dyDescent="0.25">
      <c r="D45" s="1" t="s">
        <v>70</v>
      </c>
      <c r="E45" s="1" t="s">
        <v>116</v>
      </c>
      <c r="F45" s="1" t="s">
        <v>292</v>
      </c>
      <c r="G45" s="1" t="s">
        <v>199</v>
      </c>
      <c r="H45" s="6"/>
      <c r="I45" s="6"/>
    </row>
    <row r="46" spans="4:9" ht="102" x14ac:dyDescent="0.25">
      <c r="D46" s="1" t="s">
        <v>71</v>
      </c>
      <c r="E46" s="1" t="s">
        <v>117</v>
      </c>
      <c r="F46" s="1" t="s">
        <v>258</v>
      </c>
      <c r="G46" s="1" t="s">
        <v>200</v>
      </c>
      <c r="H46" s="6"/>
      <c r="I46" s="6"/>
    </row>
    <row r="47" spans="4:9" ht="51" x14ac:dyDescent="0.25">
      <c r="D47" s="1" t="s">
        <v>72</v>
      </c>
      <c r="E47" s="1" t="s">
        <v>339</v>
      </c>
      <c r="F47" s="1" t="s">
        <v>138</v>
      </c>
      <c r="G47" s="1" t="s">
        <v>201</v>
      </c>
      <c r="H47" s="6"/>
      <c r="I47" s="6"/>
    </row>
    <row r="48" spans="4:9" ht="63.75" x14ac:dyDescent="0.25">
      <c r="D48" s="1" t="s">
        <v>73</v>
      </c>
      <c r="E48" s="1" t="s">
        <v>340</v>
      </c>
      <c r="F48" s="1" t="s">
        <v>259</v>
      </c>
      <c r="G48" s="1" t="s">
        <v>202</v>
      </c>
      <c r="H48" s="6"/>
      <c r="I48" s="6"/>
    </row>
    <row r="49" spans="4:9" ht="51" x14ac:dyDescent="0.25">
      <c r="D49" s="1" t="s">
        <v>377</v>
      </c>
      <c r="E49" s="1" t="s">
        <v>341</v>
      </c>
      <c r="F49" s="1" t="s">
        <v>260</v>
      </c>
      <c r="G49" s="1" t="s">
        <v>203</v>
      </c>
      <c r="H49" s="6"/>
      <c r="I49" s="6"/>
    </row>
    <row r="50" spans="4:9" ht="76.5" x14ac:dyDescent="0.25">
      <c r="E50" s="1" t="s">
        <v>342</v>
      </c>
      <c r="F50" s="1" t="s">
        <v>261</v>
      </c>
      <c r="G50" s="1" t="s">
        <v>204</v>
      </c>
      <c r="H50" s="6"/>
      <c r="I50" s="6"/>
    </row>
    <row r="51" spans="4:9" ht="51" x14ac:dyDescent="0.25">
      <c r="E51" s="1" t="s">
        <v>105</v>
      </c>
      <c r="F51" s="1" t="s">
        <v>139</v>
      </c>
      <c r="G51" s="1" t="s">
        <v>205</v>
      </c>
      <c r="H51" s="6"/>
      <c r="I51" s="6"/>
    </row>
    <row r="52" spans="4:9" ht="102" x14ac:dyDescent="0.25">
      <c r="E52" s="1" t="s">
        <v>474</v>
      </c>
      <c r="F52" s="1" t="s">
        <v>262</v>
      </c>
      <c r="G52" s="1" t="s">
        <v>206</v>
      </c>
      <c r="H52" s="6"/>
      <c r="I52" s="6"/>
    </row>
    <row r="53" spans="4:9" ht="63.75" x14ac:dyDescent="0.25">
      <c r="E53" s="1" t="s">
        <v>480</v>
      </c>
      <c r="F53" s="1" t="s">
        <v>263</v>
      </c>
      <c r="G53" s="1" t="s">
        <v>207</v>
      </c>
      <c r="H53" s="6"/>
      <c r="I53" s="6"/>
    </row>
    <row r="54" spans="4:9" ht="76.5" x14ac:dyDescent="0.25">
      <c r="E54" s="1" t="s">
        <v>493</v>
      </c>
      <c r="F54" s="1" t="s">
        <v>264</v>
      </c>
      <c r="G54" s="1" t="s">
        <v>208</v>
      </c>
      <c r="H54" s="6"/>
      <c r="I54" s="6"/>
    </row>
    <row r="55" spans="4:9" ht="89.25" x14ac:dyDescent="0.25">
      <c r="E55" s="1" t="s">
        <v>343</v>
      </c>
      <c r="F55" s="1" t="s">
        <v>265</v>
      </c>
      <c r="G55" s="1" t="s">
        <v>209</v>
      </c>
      <c r="H55" s="6"/>
      <c r="I55" s="6"/>
    </row>
    <row r="56" spans="4:9" ht="76.5" x14ac:dyDescent="0.25">
      <c r="E56" s="1" t="s">
        <v>344</v>
      </c>
      <c r="F56" s="1" t="s">
        <v>266</v>
      </c>
      <c r="G56" s="1" t="s">
        <v>210</v>
      </c>
      <c r="H56" s="6"/>
      <c r="I56" s="6"/>
    </row>
    <row r="57" spans="4:9" ht="76.5" x14ac:dyDescent="0.25">
      <c r="E57" s="1" t="s">
        <v>345</v>
      </c>
      <c r="F57" s="1" t="s">
        <v>334</v>
      </c>
      <c r="G57" s="1" t="s">
        <v>211</v>
      </c>
      <c r="H57" s="6"/>
      <c r="I57" s="6"/>
    </row>
    <row r="58" spans="4:9" ht="51" x14ac:dyDescent="0.25">
      <c r="E58" s="1" t="s">
        <v>346</v>
      </c>
      <c r="F58" s="1" t="s">
        <v>140</v>
      </c>
      <c r="G58" s="1" t="s">
        <v>212</v>
      </c>
      <c r="H58" s="6"/>
      <c r="I58" s="6"/>
    </row>
    <row r="59" spans="4:9" ht="51" x14ac:dyDescent="0.25">
      <c r="E59" s="1" t="s">
        <v>347</v>
      </c>
      <c r="F59" s="1" t="s">
        <v>267</v>
      </c>
      <c r="G59" s="1" t="s">
        <v>213</v>
      </c>
      <c r="H59" s="6"/>
      <c r="I59" s="6"/>
    </row>
    <row r="60" spans="4:9" ht="63.75" x14ac:dyDescent="0.25">
      <c r="E60" s="1" t="s">
        <v>348</v>
      </c>
      <c r="F60" s="1" t="s">
        <v>141</v>
      </c>
      <c r="G60" s="1" t="s">
        <v>214</v>
      </c>
      <c r="H60" s="6"/>
      <c r="I60" s="6"/>
    </row>
    <row r="61" spans="4:9" ht="51" x14ac:dyDescent="0.25">
      <c r="E61" s="1" t="s">
        <v>349</v>
      </c>
      <c r="F61" s="1" t="s">
        <v>142</v>
      </c>
      <c r="G61" s="1" t="s">
        <v>215</v>
      </c>
      <c r="H61" s="6"/>
      <c r="I61" s="6"/>
    </row>
    <row r="62" spans="4:9" ht="51" x14ac:dyDescent="0.25">
      <c r="E62" s="1" t="s">
        <v>350</v>
      </c>
      <c r="F62" s="1" t="s">
        <v>143</v>
      </c>
      <c r="G62" s="1" t="s">
        <v>216</v>
      </c>
      <c r="H62" s="6"/>
      <c r="I62" s="6"/>
    </row>
    <row r="63" spans="4:9" ht="51" x14ac:dyDescent="0.25">
      <c r="E63" s="1" t="s">
        <v>351</v>
      </c>
      <c r="F63" s="1" t="s">
        <v>268</v>
      </c>
      <c r="G63" s="1" t="s">
        <v>217</v>
      </c>
      <c r="H63" s="6"/>
      <c r="I63" s="6"/>
    </row>
    <row r="64" spans="4:9" ht="102" x14ac:dyDescent="0.25">
      <c r="E64" s="1" t="s">
        <v>352</v>
      </c>
      <c r="F64" s="1" t="s">
        <v>269</v>
      </c>
      <c r="G64" s="1" t="s">
        <v>218</v>
      </c>
      <c r="H64" s="6"/>
      <c r="I64" s="6"/>
    </row>
    <row r="65" spans="5:9" ht="89.25" x14ac:dyDescent="0.25">
      <c r="E65" s="1" t="s">
        <v>353</v>
      </c>
      <c r="F65" s="1" t="s">
        <v>270</v>
      </c>
      <c r="G65" s="1" t="s">
        <v>219</v>
      </c>
      <c r="H65" s="6"/>
      <c r="I65" s="6"/>
    </row>
    <row r="66" spans="5:9" ht="63.75" x14ac:dyDescent="0.25">
      <c r="E66" s="1" t="s">
        <v>354</v>
      </c>
      <c r="F66" s="1" t="s">
        <v>271</v>
      </c>
      <c r="G66" s="1" t="s">
        <v>220</v>
      </c>
      <c r="H66" s="6"/>
      <c r="I66" s="6"/>
    </row>
    <row r="67" spans="5:9" ht="89.25" x14ac:dyDescent="0.25">
      <c r="E67" s="1" t="s">
        <v>355</v>
      </c>
      <c r="F67" s="1" t="s">
        <v>272</v>
      </c>
      <c r="G67" s="1" t="s">
        <v>221</v>
      </c>
      <c r="H67" s="6"/>
      <c r="I67" s="6"/>
    </row>
    <row r="68" spans="5:9" ht="89.25" x14ac:dyDescent="0.25">
      <c r="E68" s="1" t="s">
        <v>356</v>
      </c>
      <c r="F68" s="1" t="s">
        <v>273</v>
      </c>
      <c r="G68" s="1" t="s">
        <v>222</v>
      </c>
      <c r="H68" s="6"/>
      <c r="I68" s="6"/>
    </row>
    <row r="69" spans="5:9" ht="102" x14ac:dyDescent="0.25">
      <c r="E69" s="1" t="s">
        <v>357</v>
      </c>
      <c r="F69" s="1" t="s">
        <v>274</v>
      </c>
      <c r="G69" s="1" t="s">
        <v>223</v>
      </c>
      <c r="H69" s="6"/>
      <c r="I69" s="6"/>
    </row>
    <row r="70" spans="5:9" ht="63.75" x14ac:dyDescent="0.25">
      <c r="E70" s="1" t="s">
        <v>358</v>
      </c>
      <c r="F70" s="1" t="s">
        <v>144</v>
      </c>
      <c r="G70" s="1" t="s">
        <v>224</v>
      </c>
      <c r="H70" s="6"/>
      <c r="I70" s="6"/>
    </row>
    <row r="71" spans="5:9" ht="102" x14ac:dyDescent="0.25">
      <c r="E71" s="1" t="s">
        <v>466</v>
      </c>
      <c r="F71" s="1" t="s">
        <v>335</v>
      </c>
      <c r="G71" s="1" t="s">
        <v>225</v>
      </c>
      <c r="H71" s="6"/>
      <c r="I71" s="6"/>
    </row>
    <row r="72" spans="5:9" ht="63.75" x14ac:dyDescent="0.25">
      <c r="E72" s="1" t="s">
        <v>150</v>
      </c>
      <c r="F72" s="1" t="s">
        <v>145</v>
      </c>
      <c r="G72" s="1" t="s">
        <v>226</v>
      </c>
      <c r="H72" s="6"/>
      <c r="I72" s="6"/>
    </row>
    <row r="73" spans="5:9" ht="51" x14ac:dyDescent="0.25">
      <c r="E73" s="1" t="s">
        <v>151</v>
      </c>
      <c r="F73" s="1" t="s">
        <v>146</v>
      </c>
      <c r="G73" s="1" t="s">
        <v>227</v>
      </c>
      <c r="H73" s="6"/>
      <c r="I73" s="6"/>
    </row>
    <row r="74" spans="5:9" ht="76.5" x14ac:dyDescent="0.25">
      <c r="E74" s="1" t="s">
        <v>152</v>
      </c>
      <c r="F74" s="1" t="s">
        <v>275</v>
      </c>
      <c r="G74" s="1" t="s">
        <v>228</v>
      </c>
      <c r="H74" s="6"/>
      <c r="I74" s="6"/>
    </row>
    <row r="75" spans="5:9" ht="89.25" x14ac:dyDescent="0.25">
      <c r="E75" s="1" t="s">
        <v>153</v>
      </c>
      <c r="F75" s="1" t="s">
        <v>147</v>
      </c>
      <c r="G75" s="1" t="s">
        <v>229</v>
      </c>
      <c r="H75" s="6"/>
      <c r="I75" s="6"/>
    </row>
    <row r="76" spans="5:9" ht="63.75" x14ac:dyDescent="0.25">
      <c r="E76" s="1" t="s">
        <v>154</v>
      </c>
      <c r="F76" s="1" t="s">
        <v>276</v>
      </c>
      <c r="G76" s="1" t="s">
        <v>230</v>
      </c>
      <c r="H76" s="6"/>
      <c r="I76" s="6"/>
    </row>
    <row r="77" spans="5:9" ht="89.25" x14ac:dyDescent="0.25">
      <c r="E77" s="1" t="s">
        <v>155</v>
      </c>
      <c r="F77" s="1" t="s">
        <v>293</v>
      </c>
      <c r="G77" s="1" t="s">
        <v>231</v>
      </c>
      <c r="H77" s="6"/>
      <c r="I77" s="6"/>
    </row>
    <row r="78" spans="5:9" ht="89.25" x14ac:dyDescent="0.25">
      <c r="E78" s="1" t="s">
        <v>156</v>
      </c>
      <c r="F78" s="1" t="s">
        <v>294</v>
      </c>
      <c r="G78" s="1" t="s">
        <v>232</v>
      </c>
      <c r="H78" s="6"/>
      <c r="I78" s="6"/>
    </row>
    <row r="79" spans="5:9" ht="63.75" x14ac:dyDescent="0.25">
      <c r="E79" s="1" t="s">
        <v>157</v>
      </c>
      <c r="F79" s="1" t="s">
        <v>277</v>
      </c>
      <c r="G79" s="1" t="s">
        <v>233</v>
      </c>
      <c r="H79" s="6"/>
      <c r="I79" s="6"/>
    </row>
    <row r="80" spans="5:9" ht="76.5" x14ac:dyDescent="0.25">
      <c r="E80" s="1" t="s">
        <v>158</v>
      </c>
      <c r="F80" s="1" t="s">
        <v>278</v>
      </c>
      <c r="G80" s="1" t="s">
        <v>234</v>
      </c>
      <c r="H80" s="6"/>
      <c r="I80" s="6"/>
    </row>
    <row r="81" spans="5:9" ht="76.5" x14ac:dyDescent="0.25">
      <c r="E81" s="1" t="s">
        <v>159</v>
      </c>
      <c r="F81" s="1" t="s">
        <v>279</v>
      </c>
      <c r="G81" s="1" t="s">
        <v>235</v>
      </c>
      <c r="H81" s="6"/>
      <c r="I81" s="6"/>
    </row>
    <row r="82" spans="5:9" ht="89.25" x14ac:dyDescent="0.25">
      <c r="E82" s="1" t="s">
        <v>160</v>
      </c>
      <c r="F82" s="1" t="s">
        <v>280</v>
      </c>
      <c r="G82" s="1" t="s">
        <v>236</v>
      </c>
      <c r="H82" s="6"/>
      <c r="I82" s="6"/>
    </row>
    <row r="83" spans="5:9" ht="76.5" x14ac:dyDescent="0.25">
      <c r="E83" s="1" t="s">
        <v>161</v>
      </c>
      <c r="F83" s="1" t="s">
        <v>148</v>
      </c>
      <c r="G83" s="1" t="s">
        <v>237</v>
      </c>
      <c r="H83" s="6"/>
      <c r="I83" s="6"/>
    </row>
    <row r="84" spans="5:9" ht="76.5" x14ac:dyDescent="0.25">
      <c r="E84" s="1" t="s">
        <v>375</v>
      </c>
      <c r="F84" s="1" t="s">
        <v>149</v>
      </c>
      <c r="G84" s="1" t="s">
        <v>238</v>
      </c>
      <c r="H84" s="6"/>
      <c r="I84" s="6"/>
    </row>
    <row r="85" spans="5:9" ht="25.5" x14ac:dyDescent="0.25">
      <c r="E85" s="1" t="s">
        <v>375</v>
      </c>
      <c r="F85" s="1" t="s">
        <v>359</v>
      </c>
      <c r="G85" s="1" t="s">
        <v>239</v>
      </c>
      <c r="H85" s="6"/>
      <c r="I85" s="6"/>
    </row>
    <row r="86" spans="5:9" ht="25.5" x14ac:dyDescent="0.25">
      <c r="E86" s="1" t="s">
        <v>375</v>
      </c>
      <c r="F86" s="1" t="s">
        <v>360</v>
      </c>
      <c r="G86" s="1" t="s">
        <v>240</v>
      </c>
      <c r="H86" s="6"/>
      <c r="I86" s="6"/>
    </row>
    <row r="87" spans="5:9" ht="25.5" x14ac:dyDescent="0.25">
      <c r="E87" s="1" t="s">
        <v>375</v>
      </c>
      <c r="F87" s="1" t="s">
        <v>361</v>
      </c>
      <c r="G87" s="1" t="s">
        <v>241</v>
      </c>
      <c r="H87" s="6"/>
      <c r="I87" s="6"/>
    </row>
    <row r="88" spans="5:9" ht="25.5" x14ac:dyDescent="0.25">
      <c r="E88" s="1" t="s">
        <v>375</v>
      </c>
      <c r="F88" s="1" t="s">
        <v>362</v>
      </c>
      <c r="G88" s="1" t="s">
        <v>242</v>
      </c>
      <c r="H88" s="6"/>
      <c r="I88" s="6"/>
    </row>
    <row r="89" spans="5:9" ht="38.25" x14ac:dyDescent="0.25">
      <c r="F89" s="1" t="s">
        <v>118</v>
      </c>
      <c r="G89" s="1" t="s">
        <v>243</v>
      </c>
      <c r="H89" s="6"/>
      <c r="I89" s="6"/>
    </row>
    <row r="90" spans="5:9" x14ac:dyDescent="0.25">
      <c r="F90" s="1" t="s">
        <v>119</v>
      </c>
      <c r="H90" s="6"/>
      <c r="I90" s="6"/>
    </row>
    <row r="91" spans="5:9" x14ac:dyDescent="0.25">
      <c r="F91" s="1" t="s">
        <v>363</v>
      </c>
      <c r="H91" s="6"/>
      <c r="I91" s="6"/>
    </row>
    <row r="92" spans="5:9" ht="25.5" x14ac:dyDescent="0.25">
      <c r="F92" s="1" t="s">
        <v>364</v>
      </c>
      <c r="H92" s="6"/>
      <c r="I92" s="6"/>
    </row>
    <row r="93" spans="5:9" x14ac:dyDescent="0.25">
      <c r="F93" s="1" t="s">
        <v>154</v>
      </c>
      <c r="H93" s="6"/>
      <c r="I93" s="6"/>
    </row>
    <row r="94" spans="5:9" x14ac:dyDescent="0.25">
      <c r="F94" s="1" t="s">
        <v>365</v>
      </c>
      <c r="H94" s="6"/>
      <c r="I94" s="6"/>
    </row>
    <row r="95" spans="5:9" x14ac:dyDescent="0.25">
      <c r="F95" s="1" t="s">
        <v>366</v>
      </c>
      <c r="H95" s="6"/>
      <c r="I95" s="6"/>
    </row>
    <row r="96" spans="5:9" x14ac:dyDescent="0.25">
      <c r="F96" s="1" t="s">
        <v>367</v>
      </c>
      <c r="H96" s="6"/>
      <c r="I96" s="6"/>
    </row>
    <row r="97" spans="6:9" x14ac:dyDescent="0.25">
      <c r="F97" s="1" t="s">
        <v>368</v>
      </c>
      <c r="H97" s="6"/>
      <c r="I97" s="6"/>
    </row>
    <row r="98" spans="6:9" x14ac:dyDescent="0.25">
      <c r="F98" s="1" t="s">
        <v>369</v>
      </c>
      <c r="H98" s="6"/>
      <c r="I98" s="6"/>
    </row>
    <row r="99" spans="6:9" ht="25.5" x14ac:dyDescent="0.25">
      <c r="F99" s="1" t="s">
        <v>370</v>
      </c>
      <c r="H99" s="6"/>
      <c r="I99" s="6"/>
    </row>
    <row r="100" spans="6:9" ht="25.5" x14ac:dyDescent="0.25">
      <c r="F100" s="1" t="s">
        <v>371</v>
      </c>
      <c r="H100" s="6"/>
      <c r="I100" s="6"/>
    </row>
    <row r="101" spans="6:9" ht="38.25" x14ac:dyDescent="0.25">
      <c r="F101" s="1" t="s">
        <v>372</v>
      </c>
      <c r="H101" s="6"/>
    </row>
    <row r="102" spans="6:9" ht="38.25" x14ac:dyDescent="0.25">
      <c r="F102" s="1" t="s">
        <v>373</v>
      </c>
      <c r="H102" s="6"/>
    </row>
    <row r="103" spans="6:9" ht="38.25" x14ac:dyDescent="0.25">
      <c r="F103" s="1" t="s">
        <v>374</v>
      </c>
      <c r="H103" s="6"/>
    </row>
    <row r="104" spans="6:9" x14ac:dyDescent="0.25">
      <c r="F104" s="1" t="s">
        <v>375</v>
      </c>
      <c r="G104" s="1" t="s">
        <v>376</v>
      </c>
      <c r="H104" s="6"/>
    </row>
    <row r="105" spans="6:9" x14ac:dyDescent="0.25">
      <c r="F105" s="1" t="s">
        <v>375</v>
      </c>
      <c r="H105" s="6"/>
    </row>
    <row r="106" spans="6:9" x14ac:dyDescent="0.25">
      <c r="F106" s="1" t="s">
        <v>375</v>
      </c>
      <c r="H106" s="6"/>
    </row>
    <row r="107" spans="6:9" x14ac:dyDescent="0.25">
      <c r="F107" s="1" t="s">
        <v>375</v>
      </c>
      <c r="H107" s="6"/>
    </row>
    <row r="108" spans="6:9" x14ac:dyDescent="0.25">
      <c r="F108" s="1" t="s">
        <v>375</v>
      </c>
      <c r="H108" s="6"/>
    </row>
    <row r="109" spans="6:9" ht="25.5" x14ac:dyDescent="0.25">
      <c r="F109" s="1" t="s">
        <v>475</v>
      </c>
      <c r="G109" s="1" t="s">
        <v>376</v>
      </c>
      <c r="H109" s="6"/>
    </row>
    <row r="110" spans="6:9" ht="25.5" x14ac:dyDescent="0.25">
      <c r="F110" s="1" t="s">
        <v>476</v>
      </c>
      <c r="G110" s="1" t="s">
        <v>376</v>
      </c>
      <c r="H110" s="6"/>
    </row>
    <row r="111" spans="6:9" ht="25.5" x14ac:dyDescent="0.25">
      <c r="F111" s="1" t="s">
        <v>477</v>
      </c>
      <c r="G111" s="1" t="s">
        <v>376</v>
      </c>
      <c r="H111" s="6"/>
    </row>
    <row r="112" spans="6:9" ht="25.5" x14ac:dyDescent="0.25">
      <c r="F112" s="1" t="s">
        <v>478</v>
      </c>
      <c r="G112" s="1" t="s">
        <v>376</v>
      </c>
      <c r="H112" s="6"/>
    </row>
    <row r="113" spans="6:7" x14ac:dyDescent="0.25">
      <c r="F113" s="1" t="s">
        <v>479</v>
      </c>
      <c r="G113" s="1" t="s">
        <v>376</v>
      </c>
    </row>
    <row r="114" spans="6:7" ht="25.5" x14ac:dyDescent="0.25">
      <c r="F114" s="1" t="s">
        <v>481</v>
      </c>
      <c r="G114" s="1" t="s">
        <v>376</v>
      </c>
    </row>
    <row r="115" spans="6:7" x14ac:dyDescent="0.25">
      <c r="F115" s="1" t="s">
        <v>482</v>
      </c>
      <c r="G115" s="1" t="s">
        <v>376</v>
      </c>
    </row>
    <row r="116" spans="6:7" ht="25.5" x14ac:dyDescent="0.25">
      <c r="F116" s="1" t="s">
        <v>483</v>
      </c>
      <c r="G116" s="1" t="s">
        <v>376</v>
      </c>
    </row>
    <row r="117" spans="6:7" ht="25.5" x14ac:dyDescent="0.25">
      <c r="F117" s="1" t="s">
        <v>484</v>
      </c>
      <c r="G117" s="1" t="s">
        <v>376</v>
      </c>
    </row>
    <row r="118" spans="6:7" ht="25.5" x14ac:dyDescent="0.25">
      <c r="F118" s="1" t="s">
        <v>485</v>
      </c>
      <c r="G118" s="1" t="s">
        <v>376</v>
      </c>
    </row>
    <row r="119" spans="6:7" ht="25.5" x14ac:dyDescent="0.25">
      <c r="F119" s="1" t="s">
        <v>486</v>
      </c>
      <c r="G119" s="1" t="s">
        <v>376</v>
      </c>
    </row>
    <row r="120" spans="6:7" x14ac:dyDescent="0.25">
      <c r="F120" s="1" t="s">
        <v>487</v>
      </c>
      <c r="G120" s="1" t="s">
        <v>376</v>
      </c>
    </row>
    <row r="121" spans="6:7" x14ac:dyDescent="0.25">
      <c r="F121" s="1" t="s">
        <v>488</v>
      </c>
      <c r="G121" s="1" t="s">
        <v>376</v>
      </c>
    </row>
    <row r="122" spans="6:7" x14ac:dyDescent="0.25">
      <c r="F122" s="1" t="s">
        <v>489</v>
      </c>
      <c r="G122" s="1" t="s">
        <v>376</v>
      </c>
    </row>
    <row r="123" spans="6:7" ht="25.5" x14ac:dyDescent="0.25">
      <c r="F123" s="1" t="s">
        <v>490</v>
      </c>
      <c r="G123" s="1" t="s">
        <v>376</v>
      </c>
    </row>
    <row r="124" spans="6:7" x14ac:dyDescent="0.25">
      <c r="F124" s="1" t="s">
        <v>491</v>
      </c>
      <c r="G124" s="1" t="s">
        <v>376</v>
      </c>
    </row>
    <row r="125" spans="6:7" x14ac:dyDescent="0.25">
      <c r="F125" s="1" t="s">
        <v>492</v>
      </c>
      <c r="G125" s="1" t="s">
        <v>376</v>
      </c>
    </row>
    <row r="126" spans="6:7" x14ac:dyDescent="0.25">
      <c r="F126" s="1" t="s">
        <v>375</v>
      </c>
    </row>
    <row r="127" spans="6:7" x14ac:dyDescent="0.25">
      <c r="F127" s="1" t="s">
        <v>375</v>
      </c>
    </row>
    <row r="128" spans="6:7" x14ac:dyDescent="0.25">
      <c r="F128" s="1" t="s">
        <v>375</v>
      </c>
    </row>
    <row r="129" spans="6:6" x14ac:dyDescent="0.25">
      <c r="F129" s="1" t="s">
        <v>375</v>
      </c>
    </row>
    <row r="130" spans="6:6" x14ac:dyDescent="0.25">
      <c r="F130" s="1" t="s">
        <v>375</v>
      </c>
    </row>
    <row r="131" spans="6:6" x14ac:dyDescent="0.25">
      <c r="F131" s="1" t="s">
        <v>375</v>
      </c>
    </row>
    <row r="132" spans="6:6" x14ac:dyDescent="0.25">
      <c r="F132" s="1" t="s">
        <v>375</v>
      </c>
    </row>
    <row r="133" spans="6:6" x14ac:dyDescent="0.25">
      <c r="F133" s="1" t="s">
        <v>375</v>
      </c>
    </row>
    <row r="134" spans="6:6" x14ac:dyDescent="0.25">
      <c r="F134" s="1" t="s">
        <v>375</v>
      </c>
    </row>
    <row r="135" spans="6:6" x14ac:dyDescent="0.25">
      <c r="F135" s="1" t="s">
        <v>375</v>
      </c>
    </row>
    <row r="136" spans="6:6" x14ac:dyDescent="0.25">
      <c r="F136" s="1" t="s">
        <v>375</v>
      </c>
    </row>
    <row r="137" spans="6:6" x14ac:dyDescent="0.25">
      <c r="F137" s="1" t="s">
        <v>375</v>
      </c>
    </row>
    <row r="138" spans="6:6" x14ac:dyDescent="0.25">
      <c r="F138" s="1" t="s">
        <v>375</v>
      </c>
    </row>
    <row r="139" spans="6:6" x14ac:dyDescent="0.25">
      <c r="F139" s="1" t="s">
        <v>375</v>
      </c>
    </row>
    <row r="140" spans="6:6" x14ac:dyDescent="0.25">
      <c r="F140" s="1" t="s">
        <v>375</v>
      </c>
    </row>
    <row r="141" spans="6:6" x14ac:dyDescent="0.25">
      <c r="F141" s="1" t="s">
        <v>375</v>
      </c>
    </row>
  </sheetData>
  <mergeCells count="11">
    <mergeCell ref="K3:K4"/>
    <mergeCell ref="J3:J4"/>
    <mergeCell ref="H3:I3"/>
    <mergeCell ref="A2:A4"/>
    <mergeCell ref="B3:B4"/>
    <mergeCell ref="B2:G2"/>
    <mergeCell ref="C3:C4"/>
    <mergeCell ref="D3:D4"/>
    <mergeCell ref="E3:E4"/>
    <mergeCell ref="F3:F4"/>
    <mergeCell ref="G3:G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292</vt:i4>
      </vt:variant>
    </vt:vector>
  </HeadingPairs>
  <TitlesOfParts>
    <vt:vector size="298" baseType="lpstr">
      <vt:lpstr>INSTRUCCIONES</vt:lpstr>
      <vt:lpstr>Resumen Plan de Acción 2018</vt:lpstr>
      <vt:lpstr>Hoja4</vt:lpstr>
      <vt:lpstr>Hoja2</vt:lpstr>
      <vt:lpstr>FOR006PES-PLAN DE ACCIÓN</vt:lpstr>
      <vt:lpstr>Hoja 2</vt:lpstr>
      <vt:lpstr>Abrir_espacios_para_el_control_social</vt:lpstr>
      <vt:lpstr>Adecuar_e_implementar_el_Programa_de_Egresados_con_políticas_y_estrategias_que_propicien_su_retorno_a_la_Universidad_y_coadyuven_a_la_acreditación_institucional</vt:lpstr>
      <vt:lpstr>Adecuar_el_80_porciento_de_las_instalaciones_físicas_de_los_inmuebles_de_propiedad_de_la_Universidad_mejorando_los_accesos_y_el_uso_adecuado_de_las_mismas</vt:lpstr>
      <vt:lpstr>Adecuar_todos_los_laboratorios_y_las_salas_especializadas_de_la_Universidad</vt:lpstr>
      <vt:lpstr>Administrativas</vt:lpstr>
      <vt:lpstr>Administrativo</vt:lpstr>
      <vt:lpstr>Ampliación_de_canales_de_obtención_del_resultado</vt:lpstr>
      <vt:lpstr>Ampliación_de_la_vigencia_del_producto_o_servicio</vt:lpstr>
      <vt:lpstr>Ampliación_de_puntos_de_atención</vt:lpstr>
      <vt:lpstr>Ampliar_en_un_10_porciento_la_cobertura_de_los_programas_de_bienestar_universitario_para_brindar_apoyo_directo_a_la_población_estudiantil_más_vulnerable</vt:lpstr>
      <vt:lpstr>Ampliar_en_un_10_porciento_la_oferta_establecida_en_extensión_cultural_según_las_condiciones_de_los_distintos_grupos_y_estamentos_de_la_Universidad</vt:lpstr>
      <vt:lpstr>Ampliar_en_un_20_porciento_la_oferta_de_programas_virtuales_en_curos_de_educación_continua</vt:lpstr>
      <vt:lpstr>Ampliar_renovar_y_consolidar_la_infraestructura_tecnológica_de_la_instituciòn_orientada_al_cumplimiento_del_Plan_Estratégico_de_Sistemas</vt:lpstr>
      <vt:lpstr>Articular_al_Centro_de_Memoria_en_Educación_y_Pedagogía_el_Museo_Pedagógico_Colombiano_el_Centro_de_Memoria_Viva_del_CIUP_el_Museo_de_Biología_los_proyectos_de_memoria_que_se_desarrollan_en_la_Facultad_de_Humanidades_y_el_Departamento_de_Posgrado_de_FED</vt:lpstr>
      <vt:lpstr>Articular_al_Centro_de_Memoria_en_Educación_y_Pedagogía_el_Museo_Pedagógico_Colombiano_el_Centro_de_Memoria_Viva_del_CIUP_el_Museo_de_Biología_los_proyectos_de_memoria_que_se_desarrollan_en_la_FHU_y_el_Departamento_de_Posgrado_de_la_FED</vt:lpstr>
      <vt:lpstr>Articular_prácticas_pedagógicas_de_al_menos_diez_programas_de_pregrado_con_las_áreas_curriculares_correspondientes_al_IPN_produciendo_aportes_significativos_a_las_mismas_y_a_los_ámbitos_de_formación_inicial_de_maestros</vt:lpstr>
      <vt:lpstr>Auditoria_Control_Interno</vt:lpstr>
      <vt:lpstr>Auditoria_de_Calidad</vt:lpstr>
      <vt:lpstr>Auditoria_de_Control_Interno</vt:lpstr>
      <vt:lpstr>Auditoria_de_Sistema_de_Gestión_Integral</vt:lpstr>
      <vt:lpstr>Auditoria_Sistema_de_Gestión_Integral</vt:lpstr>
      <vt:lpstr>Auditorias_Control_Interno</vt:lpstr>
      <vt:lpstr>Aumentar_en_un_15_porciento_el_acervo_bibliográfico_de_publicaciones_y_bases_de_datos</vt:lpstr>
      <vt:lpstr>Aunar_esfuerzos_con_otros_actores_del_sistema_educativo_y_de_ciencia_y_tecnología_para_el_desarrollo_de_propuestas_conjuntas_de_investigación_a_través_de_la_suscrpción_de_al_menos_dos_convenios_anuales</vt:lpstr>
      <vt:lpstr>Autocontrol</vt:lpstr>
      <vt:lpstr>Autoevaluación</vt:lpstr>
      <vt:lpstr>Autoridades_Ambientales</vt:lpstr>
      <vt:lpstr>Centrar_la_atención_en_el_ciudadano</vt:lpstr>
      <vt:lpstr>Centrar_la_atención_en_el_usuario</vt:lpstr>
      <vt:lpstr>Cero_papel</vt:lpstr>
      <vt:lpstr>COMPONENTE_GESTION</vt:lpstr>
      <vt:lpstr>Conseguir_la_acreditación_de_alta_calidad_para_cuatro_de_las_maestrías_existentes</vt:lpstr>
      <vt:lpstr>Consolidar_dos_de_las_modalidades_existentes_de_semilleros_de_la_UPN_que_promuevan_la_investigación_formativa</vt:lpstr>
      <vt:lpstr>Consolidar_el_sistema_de_publicaciones_de_la_Universidad_para_posicionarla_como_líder_en_la_producción_y_circulación_de_contenidos_editoriales_de_alta_calidad_en_el_campo_de_la_educación_y_la_pedagogía</vt:lpstr>
      <vt:lpstr>Construcción_del_mapa_de_riesgos_de_corrupción</vt:lpstr>
      <vt:lpstr>Construir_a_partir_de_la_ocurrencia_de_todas_las_facultades_departamentos_y_programas_académicos_un_portafolio_universitario_para_la_proyección_social</vt:lpstr>
      <vt:lpstr>Construir_de_forma_participativa_las_políticas_y_planeación_estratégica</vt:lpstr>
      <vt:lpstr>Construir_un_documento_de_linemientos_para_la_convocatoria_de_los_proyectos_semilla_en_torno_a_la_construcción_de_paz_derechos_humanos_y_la_memoria</vt:lpstr>
      <vt:lpstr>Construir_una_nueva_prueba_de_potencialidad_pedagógica_para_mejorar_la_selección_e_ingreso_de_los_estudiantes_a_la_Universidad</vt:lpstr>
      <vt:lpstr>Consulta_y_divulgación</vt:lpstr>
      <vt:lpstr>Contraloría</vt:lpstr>
      <vt:lpstr>Crear_dos_programas_de_pregrado_y_dos_de_posgrado_que_respondan_a_los_nuevos_perfiles_de_maestros_que_exige_el_país_la_sociedad_contemporánea_y_los_desarrollo_del_saber_pedagógico</vt:lpstr>
      <vt:lpstr>Crear_e_implementar_un_sistema_de_evaluación_de_los_profesores_de_la_Universidad_con_participación_de_la_comunidad_académica</vt:lpstr>
      <vt:lpstr>Crear_o_suscribir_dos_alianzas_con_organizaciones_del_ámbito_nacional_o_internacional_para_la_puesta_en_práctica_de_las_pedagogías_que_se_identifiquen_en_el_proceso_de_construcción_de_paz_la_convivencia_los_derechos_humanos_conflictos_y_memoria</vt:lpstr>
      <vt:lpstr>Crear_tres_estrategias_de_acompañamiento_para_mejorar_la_inclusión_de_estudiantes_en_condiciones_de_vulberabilidad</vt:lpstr>
      <vt:lpstr>Crear_y_desarrollar_un_plan_de_formación_ambiental_para_favorecer_la_incorporación_de_prinicipios_criterios_y_valores_ambientales_en_los_programas_curriculares_de_pregrado_basados_en_la_sustentabilidad</vt:lpstr>
      <vt:lpstr>Criterio_diferencial_de_accesibilidad</vt:lpstr>
      <vt:lpstr>Cubrir_en_lo_psoible_las_vacantes_de_planta_de_docentes_universitarios_aprobada_mediante_la_realización_de_una_convocatoria_de_concurso_de_méritos</vt:lpstr>
      <vt:lpstr>DDD</vt:lpstr>
      <vt:lpstr>Definir_e_implementar_una_estrategia_de_regionalización_orientada_a_la_articulación_de_los_compromisos_misionales_a_partir_del_balance_crítico_de_las_experiencias_adelantadas_en_las_sedes_regionales_durante_la_última_década</vt:lpstr>
      <vt:lpstr>Definir_e_implementar_una_estrategia_instittucional_que_le_permita_pronunciarse_con_propuestas_frente_al_Sistema_Nacional_de_Formación_Docente</vt:lpstr>
      <vt:lpstr>Definir_la_estrategia_de_participación</vt:lpstr>
      <vt:lpstr>Definir_y_emprender_dos_proyectos_de_intervención_y_acompañamiento_educativo_diferenciando_la_ruralidad_de_lo_urbano_los_niveles_de_desarrollo_existentes_y_necesidades_educativas_específicas</vt:lpstr>
      <vt:lpstr>Democracia_en_Línea</vt:lpstr>
      <vt:lpstr>Desarrollar_dos_propuestas_que_articulen_estrategias_de_tecnologías_de_información_y_comunicación_con_procesos_educativos</vt:lpstr>
      <vt:lpstr>Desarrollar_dos_proyectos_de_investigación_sobre_la_dimensión_ambiental_en_los_programas_académicos_de_la_Universidad_y_participar_al_menos_en_dos_redes_ambientales_nacionales_o_internacionales</vt:lpstr>
      <vt:lpstr>Desarrollar_tres_inicitaivas_de_formación_comunicación_investigación_y_proyección_social_relacionadas_con_paz_convivencias_y_derechos_humanos</vt:lpstr>
      <vt:lpstr>Desarrollar_un_seminario_permanente_para_la_articulación_pedagógica_entre_la_educación_para_la_primera_infancia_el_nivel_de_preescolar_y_la_Licenciatura_en_Educación_Infantil_de_la_Facultad_de_Educación</vt:lpstr>
      <vt:lpstr>Diálogo_de_doble_vía_con_la_ciudadanía_y_sus_organizaciones</vt:lpstr>
      <vt:lpstr>Diseñar_al_menos_dos_propuestas_de_polìtica_pública_relacionadas_con_la_formación_y_evaluación_de_docentes_del_sector_público_para_posicionar_a_la_Universidad_como_asesora_de_políticas_públicas</vt:lpstr>
      <vt:lpstr>Diseñar_al_menos_un_programa_de_posgrado_con_doble_titulación_para_ampliar_las_oportunidades_de_los_docentes_en_formación_en_ámbitos_internacionales</vt:lpstr>
      <vt:lpstr>Diseñar_e_implementar_el_Proyecto_de_Responsabilidad_Ambiental_Universitaria_con_al_menos_diez_acciones_en_pro_del_desarrollo_de_una_cultura_institucional_comprometida_con_prácticas_sustentables</vt:lpstr>
      <vt:lpstr>Diseñar_e_implementar_un_programa_de_desarrollo_profesoral_dirigido_a_fortalecer_su_papel_formador_de_nuevos_maestros</vt:lpstr>
      <vt:lpstr>Diseñar_e_implementar_un_programa_de_inclusión_formación_y_capacitación_anual_para_la_gestión_del_talento_humano_con_el_propósito_de_mejorar_la_motivación_el_compromiso_institucional_y_el_clima_laboral_de_los_funcionarios_administrativos</vt:lpstr>
      <vt:lpstr>Diseñar_e_implementar_una_estrategia_para_abordar_las_problemáticas_de_convivencia_prevención_y_consumo_de_sustancias_psicoactivas_y_alcohol_al_interior_de_la_Universidad</vt:lpstr>
      <vt:lpstr>Diseñar_e_implementar_una_estrategia_para_aumentar_el_número_de_niños_de_educación_para_la_primera_infancia_de_la_escuela_maternal_que_acceden_al_programa_de_educación_preescolar_del_IPN_garantizando_un_proceso_pedagógico_continuo</vt:lpstr>
      <vt:lpstr>Diseñar_e_implementar_una_estrategia_para_posicionar_las_revistas_indexadas_de_la_Universidad_en_los_contextos_regional_nacional_e_internacional</vt:lpstr>
      <vt:lpstr>Diseñar_estratégias_de_comunicación_que_fortalezcan_el_empleo_de_los_recursos_educativos_en_los_procesos_pedagógicos_de_la_Universidad_y_articulen_el_mensaje_institucional_con_las_redes_sociales_basadas_en_TIC</vt:lpstr>
      <vt:lpstr>Diseñar_y_poner_en_marcha_el_Observatorio_de_Derechos_Humanos_de_la_UPN_con_el_fin_de_contar_con_una_mirada_integral_que_articule_la_prevención_d_elos_derechos_humanos</vt:lpstr>
      <vt:lpstr>Disponer_de_mecanismos_de_seguimiento_al_estado_del_trámite</vt:lpstr>
      <vt:lpstr>Disponer_de_trámites_y_servicios_en_línea</vt:lpstr>
      <vt:lpstr>Disponer_trámites_y_servicios_en_línea</vt:lpstr>
      <vt:lpstr>Dotar_todos_los_laboratorios_y_salas_especializadas_de_la_Universidad_para_el_desarrollo_de_las_actividades_académicas_en_un_ambiente_de_condiciones_dignas</vt:lpstr>
      <vt:lpstr>Editar_y_publicar_ochenta_títulos_producto_de_la_investigación_y_labor_docente_que_aporten_en_forma_significativa_al_desarrollo_de_los_procesos_pedagógicos</vt:lpstr>
      <vt:lpstr>Eficiencia_Administrativa</vt:lpstr>
      <vt:lpstr>Eje_1_Articulación_y_reposicionamiento_de_compromisos_misionales_docencia_investigación_y_proyección_social</vt:lpstr>
      <vt:lpstr>Eje_2_Construcción_de_Paz_con_Justicia_y_Democracia</vt:lpstr>
      <vt:lpstr>Eje_3_Universidad_sin_Fronteras</vt:lpstr>
      <vt:lpstr>Eje_4_Universidad_y_Sustentabilidad_Ambiental</vt:lpstr>
      <vt:lpstr>Elaboración_de_los_instrumentos_de_gestión_de_la_información</vt:lpstr>
      <vt:lpstr>Elaborar_un_documento_que_fundamente_la_política_institucional_de_investigación_mediante_un_proceso_de_construcción_colectiva_que_articule_las_funciones_misionales_de_docencia_investigación_y_proyección_social</vt:lpstr>
      <vt:lpstr>Elaborar_y_presentar_ante_instancias_nacionales_del_sector_una_propuesta_para_la_evaluación_de_maestros_en_ejercicio</vt:lpstr>
      <vt:lpstr>Elementos_Transversales</vt:lpstr>
      <vt:lpstr>Eliminación_del_trámite_u_otro_procedimiento_administrativo</vt:lpstr>
      <vt:lpstr>Eliminación_o_reducción_de_requisitos</vt:lpstr>
      <vt:lpstr>Envío_de_documentos_electrónicos</vt:lpstr>
      <vt:lpstr>ESTADO_DE_LA_META</vt:lpstr>
      <vt:lpstr>Estructura_administrativa_y_direccionamiento_estratégico</vt:lpstr>
      <vt:lpstr>Estructuración_y_puesta_ne_marcha_del_Centro_de_Innovación_y_Desarrollo_Educativo_y_Tecnológico_CIDET_de_la_Universidad_Pedagógica_Nacional</vt:lpstr>
      <vt:lpstr>Estructurar_un_observatorio_de_la_política_educativa_que_le_haga_seguimiento_a_las_decisiones_de_Estado_en_la_materia_y_genere_opinión_al_respecto</vt:lpstr>
      <vt:lpstr>Evaluación_y_retroalimentación_a_la_gestión_institucional</vt:lpstr>
      <vt:lpstr>Extensión_de_horarios_de_atención</vt:lpstr>
      <vt:lpstr>FIN</vt:lpstr>
      <vt:lpstr>Firma_electrónica</vt:lpstr>
      <vt:lpstr>Formalizar_las_funciones_de_autoevaluación_y_acreditación_institucional_y_de_lso_programas_curriculares_en_la_estructura_orgánica_y_los_procesos_de_la_Universidad</vt:lpstr>
      <vt:lpstr>Formular_diez_proyectos_pedagógicos_en_las_áreas_curriculares_del_nivel_preescolar_básico_y_medio_asumidos_como_experiencias_de_frontera_que_sirvan_para_enriquecer_los_programas_de_formación_de_maestros</vt:lpstr>
      <vt:lpstr>Formular_en_conjunto_con_otras_instituciones_del_sector_una_propuesta_para_la_evaluación_de_desempeño_de_los_docentes</vt:lpstr>
      <vt:lpstr>Formular_metodologías_que_atiendan_la_elaboración_de_documentos_y_materiales_en_el_campo_temático_y_problemático_del_programa</vt:lpstr>
      <vt:lpstr>Formular_participativamente_el_nuevo_Proyecto_Educativo_Institucional_de_la_Universidad</vt:lpstr>
      <vt:lpstr>Formular_una_estrategia_para_acompañar_procesos_de_mejoramiento_como_resultado_de_las_evaluaciones_de_desempeño_de_docentes_en_una_institución_de_educación_preescolar_básica_y_media_que_pueda_servir_de_referente_para_la_política_educativa_en_esta_materia</vt:lpstr>
      <vt:lpstr>Formularios_diligenciados_en_línea</vt:lpstr>
      <vt:lpstr>Fortalecimiento_de_ls_canales_de_atención</vt:lpstr>
      <vt:lpstr>Funciones_Popias_de_la_Dependencia</vt:lpstr>
      <vt:lpstr>Funciones_propias_de_la_dependencia</vt:lpstr>
      <vt:lpstr>Fusión_de_trámites</vt:lpstr>
      <vt:lpstr>Gestión_de_Riegos_de_Corrupción</vt:lpstr>
      <vt:lpstr>Gestión_de_Riesgos_de_Corrupción</vt:lpstr>
      <vt:lpstr>Habilitar_espacios_de_interacción</vt:lpstr>
      <vt:lpstr>Hacer_uso_de_medios_electrónicos_en_procesos_y_procedimientos_internos</vt:lpstr>
      <vt:lpstr>ICONTEC</vt:lpstr>
      <vt:lpstr>Implementar_dos_estrategias_de_acompañamiento_investigativo_que_permitan_cualificar_los_frupos_internos_de_la_Universidad</vt:lpstr>
      <vt:lpstr>Implementar_dos_programas_curriculares_de_posgrado_o_pregrado_a_los_procesos_de_educación_a_través_de_TIC</vt:lpstr>
      <vt:lpstr>Implementar_un_sistema_de_gestión_de_seguridad_de_la_información</vt:lpstr>
      <vt:lpstr>Implementar_un_sistema_de_gestión_de_seguridad_en_la_información</vt:lpstr>
      <vt:lpstr>Implementar_un_sistema_de_gestión_de_tecnología</vt:lpstr>
      <vt:lpstr>Implementar_una_estrategia_de_desconcentración_de_la_oferta_en_el_área_de_salud_para_cubrir_la_comunidad_universitaria_de_acuerdo_con_la_dotación_adquirida_y_renovada</vt:lpstr>
      <vt:lpstr>Implementar_una_propuesta_de_formación_de_maestros_en_ejercicio_como_alternativa_a_las_capacitaciones_tradicionales</vt:lpstr>
      <vt:lpstr>Incentivos_para_motivar_la_cultura_de_la_rendición_y_petición_de_cuentas</vt:lpstr>
      <vt:lpstr>Inciativas_Adicionales</vt:lpstr>
      <vt:lpstr>Incorporar_al_Centro_de_Memoria_en_la_Educación_y_Pedagogía_el_material_de_archivo_y_de_cultura_material_que_existe_en_el_IPN</vt:lpstr>
      <vt:lpstr>Incrementar_en_10_porciento_el_intercambio_de_estudiantes_y_docentes_con_los_de_los_países_de_la_región_y_del_mundo_para_fortalecer_la_participación_en_comunidades_académicas_nacionales_e_internacionales</vt:lpstr>
      <vt:lpstr>Incrementar_en_un_20_porciento_el_número_de_alianzas_interinstitucionales_y_convenios_que_favorezcan_las_condiciones_para_la_realización_de_prácticas_y_pasantías_de_los_estudiantes</vt:lpstr>
      <vt:lpstr>Incrementar_en_un_20_porciento_el_número_de_alianzas_interinstitucionales_yo_convenios_que_favorezcan_las_condiciones_para_la_realización_de_prácticas_y_pasantías_de_los_estudiantes</vt:lpstr>
      <vt:lpstr>Incrementar_y_actualizar_el_parque_automotor_de_la_Universidad_para_el_fortalecimiento_de_las_salidad_pedagògicas_y_académicas_de_los_programas_curriculares</vt:lpstr>
      <vt:lpstr>Información_de_calidad_y_en_lenguaje_comprensible</vt:lpstr>
      <vt:lpstr>Información_en_Línea</vt:lpstr>
      <vt:lpstr>Iniciativas_Adicionales</vt:lpstr>
      <vt:lpstr>INICIO</vt:lpstr>
      <vt:lpstr>Institucionalizar_la_estrategia_de_gobierno_en_línea</vt:lpstr>
      <vt:lpstr>Interacción_en_Línea</vt:lpstr>
      <vt:lpstr>Lineamientos_de_transparencia_activa</vt:lpstr>
      <vt:lpstr>Lineamientos_de_transparencia_pasiva</vt:lpstr>
      <vt:lpstr>Llevar_a_cabo_la_construcción_de_la_fase_uno_de_la_primera_etapa_del_proyecto_Valmaría</vt:lpstr>
      <vt:lpstr>Mantenimiento_del_Sistema_de_Control_Interno</vt:lpstr>
      <vt:lpstr>Mantenimiento_Sistema_de_Gestión_Integral</vt:lpstr>
      <vt:lpstr>Mecanismos_de_Atención_al_Ciudadano</vt:lpstr>
      <vt:lpstr>MECI</vt:lpstr>
      <vt:lpstr>Mejorar_gradualmente_las_condiciones_de_vinculación_de_los_docentes_ocasionales_y_catedráticos</vt:lpstr>
      <vt:lpstr>MMM</vt:lpstr>
      <vt:lpstr>Monitoreo_del_acceso_a_la_información_pública</vt:lpstr>
      <vt:lpstr>Monitoreo_y_revisión</vt:lpstr>
      <vt:lpstr>Museos__archivos_y_centros_de_pedagogía_existentes_en_la_Universidad_articulados_al_Centro_de_Memoria_en_Educación_y_Pedagogía</vt:lpstr>
      <vt:lpstr>N°_de_programas_que_implementan_procesos_de_educación_a_través_de_TIC__2</vt:lpstr>
      <vt:lpstr>NA</vt:lpstr>
      <vt:lpstr>No_Aplica</vt:lpstr>
      <vt:lpstr>NOMBRE_PROCESO</vt:lpstr>
      <vt:lpstr>Normativa</vt:lpstr>
      <vt:lpstr>Normativas</vt:lpstr>
      <vt:lpstr>Normativo_y_procedimental</vt:lpstr>
      <vt:lpstr>Obtener_la_acreditación_internacional_de_al_menos_dos_programas_de_posgrado_que_permita_la_interacción_de_los_docentes_de_la_Universidad_con_sus_pares_internacionales</vt:lpstr>
      <vt:lpstr>Optimización_de_los_procesos_o_procedimientos_internos</vt:lpstr>
      <vt:lpstr>Otros</vt:lpstr>
      <vt:lpstr>Otros_Elementos_de_Gestión</vt:lpstr>
      <vt:lpstr>Pago_en_línea_de_los_trámites</vt:lpstr>
      <vt:lpstr>Participar_anualmente_con_al_menos_una_ponencia_en_un_evento_nacional_para_la_defensa_de_la_educación_y_de_los_maestros</vt:lpstr>
      <vt:lpstr>Periodo_de_seguimiento</vt:lpstr>
      <vt:lpstr>Plan_Acción_GEL</vt:lpstr>
      <vt:lpstr>Plan_Anticorrupción</vt:lpstr>
      <vt:lpstr>Plan_de_Desarrollo_Institucional</vt:lpstr>
      <vt:lpstr>Plan_de_Mejoramiento</vt:lpstr>
      <vt:lpstr>Planeación_del_gobierno_en_línea</vt:lpstr>
      <vt:lpstr>Política_de_administración_de_riesgo</vt:lpstr>
      <vt:lpstr>Producir_diez_contenidos_de_saberes_escolares_para_impulsar_las_producción_de_saber_pedagógico_que_aporte_a_la_formación_inicial_de_maestros</vt:lpstr>
      <vt:lpstr>Producir_diez_proyectos_editoriales_de_materiales_educativos_y_didácticos_para_la_escuela_básica_media_y_superior_del_país</vt:lpstr>
      <vt:lpstr>Programa_1_Maestros_con_Excelencia_y_Dignidad</vt:lpstr>
      <vt:lpstr>Programa_10_Escuelas_para_la_paz_la_convivencia_y_la_memoria</vt:lpstr>
      <vt:lpstr>Programa_11_Universidad_en_el_ambito_nacional</vt:lpstr>
      <vt:lpstr>Programa_12_Universidad_en_el_ambito_internacional</vt:lpstr>
      <vt:lpstr>Programa_13_Formación_ambiental</vt:lpstr>
      <vt:lpstr>Programa_14_Cultura_ambiental_universitaria</vt:lpstr>
      <vt:lpstr>Programa_2_Horizonte_para_la_Acreditación_Institucional</vt:lpstr>
      <vt:lpstr>Programa_3_Una_Casa_Digna</vt:lpstr>
      <vt:lpstr>Programa_4_Recursos_de_Apoyo_Académico</vt:lpstr>
      <vt:lpstr>Programa_5_Desarrollo_Profesoral</vt:lpstr>
      <vt:lpstr>Programa_6_Fortalecimiento_y_Desarrollo_de_Programas_de_Formación_Apoyados_por_TIC</vt:lpstr>
      <vt:lpstr>Programa_7_Apropiación_Social_del_Conocimiento_y_Comunicación_Institucional</vt:lpstr>
      <vt:lpstr>Programa_8_Universidad_para_la_alegría</vt:lpstr>
      <vt:lpstr>Programa_9_Conflictos_Derechos_Humanos_y_Pedagogía_de_la_Memoria</vt:lpstr>
      <vt:lpstr>Proponer_en_conjunto_con_las_escuelas_normales_una_estrategia_de_reforma_que_dignifique_estas_instituciones</vt:lpstr>
      <vt:lpstr>Proyecto_1_Estudio_y_construcción_colectiva_del_nuevo_proyecto_educativo_institucional_de_la_Universidad</vt:lpstr>
      <vt:lpstr>Proyecto_10_Dotación_de_recursos_de_apoyo_académico_e_infraestructura_tecnológica</vt:lpstr>
      <vt:lpstr>Proyecto_10_Dotación_de_recursos_de_apoyo_académico_e_infraetsructura_tecnológica</vt:lpstr>
      <vt:lpstr>Proyecto_11_Dotación_de_biblioteca</vt:lpstr>
      <vt:lpstr>Proyecto_12_Renovación_del_parque_automotor</vt:lpstr>
      <vt:lpstr>Proyecto_13_Formación_y_cualificación_docente</vt:lpstr>
      <vt:lpstr>Proyecto_14_Estudio_de_planta_docente_y_mejoramiento_de_condiciones_laborales_y_académicas_para_profesores_ocasionales_y_catedráticos</vt:lpstr>
      <vt:lpstr>Proyecto_15_Sistema_de_evaluación_de_profesores</vt:lpstr>
      <vt:lpstr>Proyecto_16_Construcción_estructuración_y_puesta_en_marcha_del_CIDET_de_la_Universidad_Pedagógica_Nacional</vt:lpstr>
      <vt:lpstr>Proyecto_17_Cualificación_de_la_oferta_de_cursos_de_extensión_y_programas_virtuales_de_formación</vt:lpstr>
      <vt:lpstr>Proyecto_17_Cualificación_de_la_oferta_de_cursos_de_extensión_y_programas_vistuales_de_formación</vt:lpstr>
      <vt:lpstr>Proyecto_17_UPN_60_años</vt:lpstr>
      <vt:lpstr>Proyecto_18_Fortalecimiento_de_las_comunicaciones_y_los_recursos_educativos</vt:lpstr>
      <vt:lpstr>Proyecto_18_Sistema_de_publicaciones_y_difusión_del_conocimiento</vt:lpstr>
      <vt:lpstr>Proyecto_18_UPN_60_años</vt:lpstr>
      <vt:lpstr>Proyecto_19_Bienestar_para_todos_y_todas</vt:lpstr>
      <vt:lpstr>Proyecto_19_Sistema_de_publicaciones_y_difusión_del_conocimiento</vt:lpstr>
      <vt:lpstr>Proyecto_2_Reestructuración_orgánica_y_normativa</vt:lpstr>
      <vt:lpstr>Proyecto_20_Formación_del_talento_humano</vt:lpstr>
      <vt:lpstr>Proyecto_20_Fortalecimiento_de_las_comunicaciones_y_los_recursos_educativos</vt:lpstr>
      <vt:lpstr>Proyecto_21_Bienestar_para_todas_y_todos</vt:lpstr>
      <vt:lpstr>Proyecto_21_Cátedras_institucionales_pedagogías_en_contextos_de_paz_y_derechos_humanos</vt:lpstr>
      <vt:lpstr>Proyecto_22_Formación_del_talento_humano</vt:lpstr>
      <vt:lpstr>Proyecto_22_Proyectos_semilla_tejiendo_redes_y_saberes_por_una_pedagogía_de_la_paz_los_derechos_humanos_y_la_memoria</vt:lpstr>
      <vt:lpstr>Proyecto_23_Cátedras_institucionales_Pedagogías_en_contextos_de_paz_y_derechos_humanos</vt:lpstr>
      <vt:lpstr>Proyecto_23_Observatorio_de_derechos_humanos</vt:lpstr>
      <vt:lpstr>Proyecto_24_Caja_de_herramientas_para_el_abordaje_de_pedagogías_para_la_paz_la_convivencia_los_derechos_humanos_conflictos_y_memoria</vt:lpstr>
      <vt:lpstr>Proyecto_24_Proyectos_semilla_Tehjiendo_redes_y_saberes_por_una_pedagogías_de_la_paz_los_derechos_humanos_y_la_memoria</vt:lpstr>
      <vt:lpstr>Proyecto_24_Proyectos_semilla_Tejiendo_redes_y_saberes_por_una_pedagogía_de_la_paz_los_derechos_humanos_y_la_memoria</vt:lpstr>
      <vt:lpstr>Proyecto_25_Laboratorio_de_iniciativas_sobre_los_núcleos_temáticos_del_eje_referidos_a_paz_convivencia_derechos_humanos_ciudadanía_memorias_proceso_de_paz_y_pasacuerdos</vt:lpstr>
      <vt:lpstr>Proyecto_25_Observatorio_de_Derechos_Humanos</vt:lpstr>
      <vt:lpstr>Proyecto_26_Caja_de_Herramientas_para_el_abordaje_de_pedagogías_para_la_paz_la_convivencia_los_derechos_humanos_conflictos_y_memoria</vt:lpstr>
      <vt:lpstr>Proyecto_26_Presencia_nacional_de_la_UPN</vt:lpstr>
      <vt:lpstr>Proyecto_26_Universidad_en_el_ambito_nacional</vt:lpstr>
      <vt:lpstr>Proyecto_27_Alianzas_Interinstitucionales_e_intersectoriales_locales_regionales_y_nacionales</vt:lpstr>
      <vt:lpstr>Proyecto_27_Laboratorio_de_iniciativas_sobre_los_núcleos_temáticos_del_eje_referidos_a_paz_convivencia_derechos_humanos_ciudadanía_memorias_procesos_de_paz_y_posacuerdos</vt:lpstr>
      <vt:lpstr>Proyecto_28_Presencia_nacional_de_la_UPN</vt:lpstr>
      <vt:lpstr>Proyecto_28_Redes_pedagógicas_y_cualificación_de_maestros_en_ejercicio_y_actores_educativos</vt:lpstr>
      <vt:lpstr>Proyecto_29_Alianzas_interinstitucionales_e_intersectoriales_locales_regionales_y_nacionales</vt:lpstr>
      <vt:lpstr>Proyecto_29_La_Escuela_del_Maestro</vt:lpstr>
      <vt:lpstr>Proyecto_3_Renovación_curricular_y_creación_de_nuevos_programas_Un_nuevo_maestro_un_nuevo_país</vt:lpstr>
      <vt:lpstr>Proyecto_30_Prácticas_docentes_el_Instituto_Pedagógico_Nacional_y_Escuela_Maternal_como_centro_de_experiencia_pedagógica</vt:lpstr>
      <vt:lpstr>Proyecto_30_Redes_pedagógicas_y_cualificación_de_maestros_en_ejercicio_y_actores_educativos</vt:lpstr>
      <vt:lpstr>Proyecto_31_Centro_de_memoria_en_educación_y_pedagogía</vt:lpstr>
      <vt:lpstr>Proyecto_31_La_escuela_del_maestro</vt:lpstr>
      <vt:lpstr>Proyecto_32_Posicionamiento_e_interlocución_con_las_políticas_públicas</vt:lpstr>
      <vt:lpstr>Proyecto_32_Prácticas_docentes_El_Instituto_Pedagógico_Nacional_y_Escuela_Maternal_como_centro_de_experiencia_pedagógica</vt:lpstr>
      <vt:lpstr>Proyecto_33_Centro_de_memoria_en_educación_y_pedagogía</vt:lpstr>
      <vt:lpstr>Proyecto_33_Observatorios_de_la_política_educativa_de_la_educación_y_la_pedagogía_y_de_los_movimientos_sociales_por_la_educación_en_Colombia</vt:lpstr>
      <vt:lpstr>Proyecto_34_Fortalecimiento_de_la_proyección_social</vt:lpstr>
      <vt:lpstr>Proyecto_34_Posicionamiento_e_interlocución_con_las_políticas_públicas</vt:lpstr>
      <vt:lpstr>Proyecto_35_Ampliación_de_la_movilidad_de_profesores_y_estudiantes</vt:lpstr>
      <vt:lpstr>Proyecto_35_Observatorios_de_la_politica_educativa_de_la_educación_y_la_pedagogía_y_de_los_movimientos_sociales_por_la_educación_en_Colombia</vt:lpstr>
      <vt:lpstr>Proyecto_35_Observatorios_de_la_política_educativa_de_la_educación_y_la_pedagogía_y_de_los_movimientos_sociales_por_la_educación_en_Colombia</vt:lpstr>
      <vt:lpstr>Proyecto_36_Fortalecimiento_de_la_proyección_social</vt:lpstr>
      <vt:lpstr>Proyecto_36_Redes_internacionales</vt:lpstr>
      <vt:lpstr>Proyecto_37_Ampliación_de_la_movilidad_de_profesores_y_estudiantes</vt:lpstr>
      <vt:lpstr>Proyecto_37_Formación_en_lenguas_extranjeras</vt:lpstr>
      <vt:lpstr>Proyecto_37_Fortalecimiento_de_la_proyección_social</vt:lpstr>
      <vt:lpstr>Proyecto_38_Conocimiento_ambiental_y_currículo</vt:lpstr>
      <vt:lpstr>Proyecto_38_Redes_Internacionales</vt:lpstr>
      <vt:lpstr>Proyecto_39_Formación_en_lenguas_extranjeras</vt:lpstr>
      <vt:lpstr>Proyecto_39_Fortalecimiento_de_la_participación_de_la_participación_de_la_UPN_en_redes_ambientales_nacionales_e_internacionales</vt:lpstr>
      <vt:lpstr>Proyecto_4_Fortalecimiento_de_la_autoevaluación_para_la_acreditación</vt:lpstr>
      <vt:lpstr>Proyecto_40_</vt:lpstr>
      <vt:lpstr>Proyecto_40_Conocimiento_ambiental_y_curriculo</vt:lpstr>
      <vt:lpstr>Proyecto_40_Proyecto_sistema_de_gestión_ambiental_universitario</vt:lpstr>
      <vt:lpstr>Proyecto_41_Fortalecimiento_de_la_participación_de_la_UPN_en_redes_ambientales_nacionales_e_internacionales</vt:lpstr>
      <vt:lpstr>Proyecto_42_Proyecto_sistema_de_gestión_ambiental_universitario</vt:lpstr>
      <vt:lpstr>Proyecto_5_Fortalecimiento_de_la_investigación</vt:lpstr>
      <vt:lpstr>Proyecto_5_Fortalecimiento_de_la_invetsigación</vt:lpstr>
      <vt:lpstr>Proyecto_6_Educación_inclusiva</vt:lpstr>
      <vt:lpstr>Proyecto_7_Fortalecimiento_del_programa_de_egresados</vt:lpstr>
      <vt:lpstr>Proyecto_8_Valmaría</vt:lpstr>
      <vt:lpstr>Proyecto_9_Transformación_adecuación_y_apropiación_de_espacios_físicos</vt:lpstr>
      <vt:lpstr>Proyeto_7_Fortalecimiento_del_programa_de_egresados</vt:lpstr>
      <vt:lpstr>Publicación_de_datos_abiertos</vt:lpstr>
      <vt:lpstr>Publicación_de_información</vt:lpstr>
      <vt:lpstr>Publicar_la_colección_60_años_para_que_la_comunidad_universitaria_conozca_los_logros_en_el_campo_intelectual_de_la_educación_y_la_pedagogía</vt:lpstr>
      <vt:lpstr>Racionalización_de_Trámites</vt:lpstr>
      <vt:lpstr>Reactivar_la_participación_de_la_UPN_en_al_menos_diez_redes_pedagógicas_nacionales_o_internacionales</vt:lpstr>
      <vt:lpstr>Realizar_convocatorias_anuales_de_investigación_que_articulen_la_dinámica_de_las_unidades_académicas_con_el_CIUP</vt:lpstr>
      <vt:lpstr>Realizar_convocatorias_anuales_para_financiar_iniciativas_relacionadas_con_paz_derechos_humanos_y_memoria</vt:lpstr>
      <vt:lpstr>Realizar_el_cerramiento_provisional_de_la_sede_Valmaría_con_el_fin_de_garantizar_la_seguridad_del_predio</vt:lpstr>
      <vt:lpstr>Realizar_los_estudios_y_contratación_para_desarrollar_al_menos_el_20_porciento_de_la_fase_dos_del_proyecto</vt:lpstr>
      <vt:lpstr>Realizar_tres_sesiones_semestrales_de_una_modalidad_de_catedra_que_atienda_a_la_formulación_del_programa</vt:lpstr>
      <vt:lpstr>Realizar_un_estudio_orientado_a_los_índices_de_deserción_permanencia_y_graduación_de_los_estudiantes_de_la_Universidad</vt:lpstr>
      <vt:lpstr>Realizar_un_estudio_sobre_las_demandas_educativas_y_sociales_con_las_cuales_la_Universidad_pueda_dialogar_con_base_en_su_experiencia_y_conocimiento_para_ayudar_a_las_transformaciones_regionales_y_nacionales</vt:lpstr>
      <vt:lpstr>Realizar_un_programa_piloto_de_enseñanza_de_lenguas_extranjeras_para_estudiantes_nuevos_con_el_propósito_de_estimular_y_fortalecer_la_apropiación_de_una_lengua_extranjera</vt:lpstr>
      <vt:lpstr>Realizar_una_reestructuración_orgánica_y_normativa_de_la_Universidad</vt:lpstr>
      <vt:lpstr>Reducción_de_pasos_para_el_ciudadano</vt:lpstr>
      <vt:lpstr>Reducción_de_tiempo_de_duración_del_trámite</vt:lpstr>
      <vt:lpstr>Reducción_incentivos_o_eliminación_del_pago_para_el_ciudadano</vt:lpstr>
      <vt:lpstr>Relación_con_Entes_Externos</vt:lpstr>
      <vt:lpstr>Relacionamiento_con_el_ciudadano</vt:lpstr>
      <vt:lpstr>Rendición_de_Cuentas</vt:lpstr>
      <vt:lpstr>Revisar_y_actualizar_los_currículos_por_lo_menos_de_cuatro_programas_de_pregrado_de_la_Universidad</vt:lpstr>
      <vt:lpstr>Seguimiento</vt:lpstr>
      <vt:lpstr>Seguimientos</vt:lpstr>
      <vt:lpstr>Socializar_y_circular_los_contenidos_del_Centro_Virtual_de_Memoria_en_educación_y_pedagogía_a_través_de_la_página_web_de_la_UPN</vt:lpstr>
      <vt:lpstr>SSS_SSSSS</vt:lpstr>
      <vt:lpstr>Talento_Humano</vt:lpstr>
      <vt:lpstr>Tecnológicas</vt:lpstr>
      <vt:lpstr>Tecnológico</vt:lpstr>
      <vt:lpstr>INSTRUCCIONES!Títulos_a_imprimir</vt:lpstr>
      <vt:lpstr>Trámite_total_en_línea</vt:lpstr>
      <vt:lpstr>Transacción_en_Línea</vt:lpstr>
      <vt:lpstr>Transformación</vt:lpstr>
      <vt:lpstr>Transparencia_y_Acceso_a_la_Informacion</vt:lpstr>
      <vt:lpstr>Transparencia_y_Acceso_a_la_Información</vt:lpstr>
      <vt:lpstr>Trnasformación</vt:lpstr>
      <vt:lpstr>Visitas_de_Inspección_y_Vigilancia</vt:lpstr>
      <vt:lpstr>Vistas_de_Inspección_y_Vigilancia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dcortes</cp:lastModifiedBy>
  <cp:lastPrinted>2018-06-01T16:48:39Z</cp:lastPrinted>
  <dcterms:created xsi:type="dcterms:W3CDTF">2017-10-13T13:16:42Z</dcterms:created>
  <dcterms:modified xsi:type="dcterms:W3CDTF">2018-06-01T16:49:42Z</dcterms:modified>
</cp:coreProperties>
</file>